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00" windowHeight="5100" tabRatio="1000" activeTab="32"/>
  </bookViews>
  <sheets>
    <sheet name="0.加盟団体名" sheetId="1" r:id="rId1"/>
    <sheet name="Ｒ２年　全団体予定" sheetId="2" r:id="rId2"/>
    <sheet name="1.野球" sheetId="3" r:id="rId3"/>
    <sheet name="2.ソフトテニス" sheetId="4" r:id="rId4"/>
    <sheet name="3.陸上" sheetId="5" r:id="rId5"/>
    <sheet name="4.卓球" sheetId="6" r:id="rId6"/>
    <sheet name="5.剣道" sheetId="7" r:id="rId7"/>
    <sheet name="6.バレー" sheetId="8" r:id="rId8"/>
    <sheet name="7.スキー" sheetId="9" r:id="rId9"/>
    <sheet name="8.柔道" sheetId="10" r:id="rId10"/>
    <sheet name="9.サッカー" sheetId="11" r:id="rId11"/>
    <sheet name="10.バスケ" sheetId="12" r:id="rId12"/>
    <sheet name="11.フェンシング" sheetId="13" r:id="rId13"/>
    <sheet name="12.テニス" sheetId="14" r:id="rId14"/>
    <sheet name="13.バド" sheetId="15" r:id="rId15"/>
    <sheet name="14.ハンド" sheetId="16" r:id="rId16"/>
    <sheet name="15.水泳" sheetId="17" r:id="rId17"/>
    <sheet name="16.空手" sheetId="18" r:id="rId18"/>
    <sheet name="17.弓道" sheetId="19" r:id="rId19"/>
    <sheet name="18.ゴルフ " sheetId="20" r:id="rId20"/>
    <sheet name="19.ボウリング" sheetId="21" r:id="rId21"/>
    <sheet name="20.合気道" sheetId="22" r:id="rId22"/>
    <sheet name="21.サイクル" sheetId="23" r:id="rId23"/>
    <sheet name="22.少林寺" sheetId="24" r:id="rId24"/>
    <sheet name="23.クレー" sheetId="25" r:id="rId25"/>
    <sheet name="24.ソフト" sheetId="26" r:id="rId26"/>
    <sheet name="25.相撲" sheetId="27" r:id="rId27"/>
    <sheet name="26.ラグビー" sheetId="28" r:id="rId28"/>
    <sheet name="27.ゲートボール" sheetId="29" r:id="rId29"/>
    <sheet name="28.山岳" sheetId="30" r:id="rId30"/>
    <sheet name="29.レスリング" sheetId="31" r:id="rId31"/>
    <sheet name="30.体操" sheetId="32" r:id="rId32"/>
    <sheet name="31.高スポ" sheetId="33" r:id="rId33"/>
    <sheet name="32.ボクシング" sheetId="34" r:id="rId34"/>
    <sheet name="33.トラアス" sheetId="35" r:id="rId35"/>
    <sheet name="34.ペタンク" sheetId="36" r:id="rId36"/>
    <sheet name="互換性レポート" sheetId="37" r:id="rId37"/>
  </sheets>
  <definedNames>
    <definedName name="_xlnm.Print_Area" localSheetId="2">'1.野球'!$A$1:$F$9</definedName>
    <definedName name="_xlnm.Print_Area" localSheetId="11">'10.バスケ'!$A$1:$F$177</definedName>
    <definedName name="_xlnm.Print_Area" localSheetId="12">'11.フェンシング'!$A$1:$F$172</definedName>
    <definedName name="_xlnm.Print_Area" localSheetId="13">'12.テニス'!$A$1:$F$168</definedName>
    <definedName name="_xlnm.Print_Area" localSheetId="14">'13.バド'!$A$1:$F$155</definedName>
    <definedName name="_xlnm.Print_Area" localSheetId="15">'14.ハンド'!$A$1:$F$141</definedName>
    <definedName name="_xlnm.Print_Area" localSheetId="16">'15.水泳'!$A$1:$F$140</definedName>
    <definedName name="_xlnm.Print_Area" localSheetId="17">'16.空手'!$A$1:$F$136</definedName>
    <definedName name="_xlnm.Print_Area" localSheetId="18">'17.弓道'!$A$1:$F$3</definedName>
    <definedName name="_xlnm.Print_Area" localSheetId="19">'18.ゴルフ '!$A$1:$F$116</definedName>
    <definedName name="_xlnm.Print_Area" localSheetId="20">'19.ボウリング'!$A$1:$F$115</definedName>
    <definedName name="_xlnm.Print_Area" localSheetId="3">'2.ソフトテニス'!$A$1:$F$295</definedName>
    <definedName name="_xlnm.Print_Area" localSheetId="21">'20.合気道'!$A$1:$F$106</definedName>
    <definedName name="_xlnm.Print_Area" localSheetId="22">'21.サイクル'!$A$1:$F$96</definedName>
    <definedName name="_xlnm.Print_Area" localSheetId="23">'22.少林寺'!$A$1:$F$90</definedName>
    <definedName name="_xlnm.Print_Area" localSheetId="24">'23.クレー'!$A$1:$F$3</definedName>
    <definedName name="_xlnm.Print_Area" localSheetId="25">'24.ソフト'!$A$1:$F$3</definedName>
    <definedName name="_xlnm.Print_Area" localSheetId="26">'25.相撲'!$A$1:$F$79</definedName>
    <definedName name="_xlnm.Print_Area" localSheetId="27">'26.ラグビー'!$A$1:$F$67</definedName>
    <definedName name="_xlnm.Print_Area" localSheetId="28">'27.ゲートボール'!$A$1:$F$64</definedName>
    <definedName name="_xlnm.Print_Area" localSheetId="29">'28.山岳'!$A$1:$F$42</definedName>
    <definedName name="_xlnm.Print_Area" localSheetId="30">'29.レスリング'!$A$1:$F$36</definedName>
    <definedName name="_xlnm.Print_Area" localSheetId="4">'3.陸上'!$A$1:$F$262</definedName>
    <definedName name="_xlnm.Print_Area" localSheetId="31">'30.体操'!$A$1:$F$24</definedName>
    <definedName name="_xlnm.Print_Area" localSheetId="32">'31.高スポ'!$A$1:$F$20</definedName>
    <definedName name="_xlnm.Print_Area" localSheetId="33">'32.ボクシング'!$A$1:$F$19</definedName>
    <definedName name="_xlnm.Print_Area" localSheetId="34">'33.トラアス'!$A$1:$F$14</definedName>
    <definedName name="_xlnm.Print_Area" localSheetId="35">'34.ペタンク'!$A$1:$F$8</definedName>
    <definedName name="_xlnm.Print_Area" localSheetId="5">'4.卓球'!$A$1:$F$8</definedName>
    <definedName name="_xlnm.Print_Area" localSheetId="6">'5.剣道'!$A$1:$F$249</definedName>
    <definedName name="_xlnm.Print_Area" localSheetId="7">'6.バレー'!$A$1:$F$16</definedName>
    <definedName name="_xlnm.Print_Area" localSheetId="8">'7.スキー'!$A$1:$F$3</definedName>
    <definedName name="_xlnm.Print_Area" localSheetId="9">'8.柔道'!$A$1:$F$211</definedName>
    <definedName name="_xlnm.Print_Area" localSheetId="10">'9.サッカー'!$A$1:$F$204</definedName>
    <definedName name="_xlnm.Print_Area" localSheetId="1">'Ｒ２年　全団体予定'!$A$1:$F$286</definedName>
    <definedName name="_xlnm.Print_Titles" localSheetId="2">'1.野球'!$3:$3</definedName>
    <definedName name="_xlnm.Print_Titles" localSheetId="11">'10.バスケ'!$3:$3</definedName>
    <definedName name="_xlnm.Print_Titles" localSheetId="12">'11.フェンシング'!$3:$3</definedName>
    <definedName name="_xlnm.Print_Titles" localSheetId="13">'12.テニス'!$3:$3</definedName>
    <definedName name="_xlnm.Print_Titles" localSheetId="14">'13.バド'!$3:$3</definedName>
    <definedName name="_xlnm.Print_Titles" localSheetId="15">'14.ハンド'!$3:$3</definedName>
    <definedName name="_xlnm.Print_Titles" localSheetId="16">'15.水泳'!$3:$3</definedName>
    <definedName name="_xlnm.Print_Titles" localSheetId="17">'16.空手'!$3:$3</definedName>
    <definedName name="_xlnm.Print_Titles" localSheetId="18">'17.弓道'!$3:$3</definedName>
    <definedName name="_xlnm.Print_Titles" localSheetId="19">'18.ゴルフ '!$3:$3</definedName>
    <definedName name="_xlnm.Print_Titles" localSheetId="20">'19.ボウリング'!$3:$3</definedName>
    <definedName name="_xlnm.Print_Titles" localSheetId="3">'2.ソフトテニス'!$3:$3</definedName>
    <definedName name="_xlnm.Print_Titles" localSheetId="21">'20.合気道'!$3:$3</definedName>
    <definedName name="_xlnm.Print_Titles" localSheetId="22">'21.サイクル'!$3:$3</definedName>
    <definedName name="_xlnm.Print_Titles" localSheetId="23">'22.少林寺'!$3:$3</definedName>
    <definedName name="_xlnm.Print_Titles" localSheetId="24">'23.クレー'!$3:$3</definedName>
    <definedName name="_xlnm.Print_Titles" localSheetId="25">'24.ソフト'!$3:$3</definedName>
    <definedName name="_xlnm.Print_Titles" localSheetId="26">'25.相撲'!$3:$3</definedName>
    <definedName name="_xlnm.Print_Titles" localSheetId="27">'26.ラグビー'!$3:$3</definedName>
    <definedName name="_xlnm.Print_Titles" localSheetId="28">'27.ゲートボール'!$3:$3</definedName>
    <definedName name="_xlnm.Print_Titles" localSheetId="29">'28.山岳'!$3:$3</definedName>
    <definedName name="_xlnm.Print_Titles" localSheetId="30">'29.レスリング'!$3:$3</definedName>
    <definedName name="_xlnm.Print_Titles" localSheetId="4">'3.陸上'!$3:$3</definedName>
    <definedName name="_xlnm.Print_Titles" localSheetId="31">'30.体操'!$3:$3</definedName>
    <definedName name="_xlnm.Print_Titles" localSheetId="32">'31.高スポ'!$3:$3</definedName>
    <definedName name="_xlnm.Print_Titles" localSheetId="33">'32.ボクシング'!$3:$3</definedName>
    <definedName name="_xlnm.Print_Titles" localSheetId="34">'33.トラアス'!$3:$3</definedName>
    <definedName name="_xlnm.Print_Titles" localSheetId="35">'34.ペタンク'!$3:$3</definedName>
    <definedName name="_xlnm.Print_Titles" localSheetId="5">'4.卓球'!$3:$3</definedName>
    <definedName name="_xlnm.Print_Titles" localSheetId="6">'5.剣道'!$3:$3</definedName>
    <definedName name="_xlnm.Print_Titles" localSheetId="7">'6.バレー'!$3:$3</definedName>
    <definedName name="_xlnm.Print_Titles" localSheetId="8">'7.スキー'!$3:$3</definedName>
    <definedName name="_xlnm.Print_Titles" localSheetId="9">'8.柔道'!$3:$3</definedName>
    <definedName name="_xlnm.Print_Titles" localSheetId="10">'9.サッカー'!$3:$3</definedName>
    <definedName name="_xlnm.Print_Titles" localSheetId="1">'Ｒ２年　全団体予定'!$3:$3</definedName>
  </definedNames>
  <calcPr fullCalcOnLoad="1"/>
</workbook>
</file>

<file path=xl/sharedStrings.xml><?xml version="1.0" encoding="utf-8"?>
<sst xmlns="http://schemas.openxmlformats.org/spreadsheetml/2006/main" count="2554" uniqueCount="813">
  <si>
    <t>柏市民春季野球大会</t>
  </si>
  <si>
    <t>班別講習</t>
  </si>
  <si>
    <t>小学校１～３年生　</t>
  </si>
  <si>
    <t>小学校１～３年生　</t>
  </si>
  <si>
    <t>柏の葉公園総合競技場</t>
  </si>
  <si>
    <t>団体戦</t>
  </si>
  <si>
    <t>団体戦，個人戦</t>
  </si>
  <si>
    <t>団体戦，個人戦</t>
  </si>
  <si>
    <t>春季ミニサッカー大会</t>
  </si>
  <si>
    <t>秋季ミニサッカー大会</t>
  </si>
  <si>
    <t>春季市民大会</t>
  </si>
  <si>
    <t>柏の葉庭球場</t>
  </si>
  <si>
    <t>秋季市民大会</t>
  </si>
  <si>
    <t>第1回市民レスリング教室</t>
  </si>
  <si>
    <t>幼年～一般男女</t>
  </si>
  <si>
    <t>第2回市民レスリング教室</t>
  </si>
  <si>
    <t>第3回市民レスリング教室</t>
  </si>
  <si>
    <t>幼年～一般</t>
  </si>
  <si>
    <t>逆井運動場</t>
  </si>
  <si>
    <t>小学校１～６年生</t>
  </si>
  <si>
    <t>第１種委員会</t>
  </si>
  <si>
    <t>第３種委員会</t>
  </si>
  <si>
    <t>第４種委員会</t>
  </si>
  <si>
    <t>ハンドボール協会</t>
  </si>
  <si>
    <t>柏の葉庭球場</t>
  </si>
  <si>
    <t>初滑り</t>
  </si>
  <si>
    <t>柔道連盟</t>
  </si>
  <si>
    <t>サッカー協会</t>
  </si>
  <si>
    <t>バスケットボール協会</t>
  </si>
  <si>
    <t>テニス協会</t>
  </si>
  <si>
    <t>バドミントン協会</t>
  </si>
  <si>
    <t>空手道連盟</t>
  </si>
  <si>
    <t>弓道連盟</t>
  </si>
  <si>
    <t>サイクル協会</t>
  </si>
  <si>
    <t>ソフトボール協会</t>
  </si>
  <si>
    <t>相撲連盟</t>
  </si>
  <si>
    <t>ゲートボール協会</t>
  </si>
  <si>
    <t>山岳協会</t>
  </si>
  <si>
    <t>レスリング協会</t>
  </si>
  <si>
    <t>体操協会</t>
  </si>
  <si>
    <t>県外合宿</t>
  </si>
  <si>
    <t>柏市長杯</t>
  </si>
  <si>
    <t>事業名</t>
  </si>
  <si>
    <t>期日</t>
  </si>
  <si>
    <t>会場</t>
  </si>
  <si>
    <t>部名</t>
  </si>
  <si>
    <t>事業内容</t>
  </si>
  <si>
    <t>高田運動広場</t>
  </si>
  <si>
    <t>柏三小体育館</t>
  </si>
  <si>
    <t>ソフトテニス連盟</t>
  </si>
  <si>
    <t>陸上競技協会</t>
  </si>
  <si>
    <t>卓球連盟</t>
  </si>
  <si>
    <t>剣道連盟</t>
  </si>
  <si>
    <t>スキー連盟</t>
  </si>
  <si>
    <t>北小金ボウル</t>
  </si>
  <si>
    <t>審判講習会</t>
  </si>
  <si>
    <t>成田射撃場</t>
  </si>
  <si>
    <t>選手育成・体力向上</t>
  </si>
  <si>
    <t>毎週土曜日</t>
  </si>
  <si>
    <t>柏洋スイマーズ柏</t>
  </si>
  <si>
    <t>ポール合宿</t>
  </si>
  <si>
    <t>個人戦</t>
  </si>
  <si>
    <t>水泳協会</t>
  </si>
  <si>
    <t>一般･ジュニア</t>
  </si>
  <si>
    <t>秋季市民講習会</t>
  </si>
  <si>
    <t>春季市民講習会</t>
  </si>
  <si>
    <t>2月～3月</t>
  </si>
  <si>
    <t>柏の葉公園総合競技場</t>
  </si>
  <si>
    <t>柏リーグ</t>
  </si>
  <si>
    <t>小学校４年～６年</t>
  </si>
  <si>
    <t>柏市民体育大会　</t>
  </si>
  <si>
    <t>柏市長杯</t>
  </si>
  <si>
    <t>ラグビーフットボール協会</t>
  </si>
  <si>
    <t>富勢運動場庭球場</t>
  </si>
  <si>
    <t>トライアスロン協会</t>
  </si>
  <si>
    <t>クレー射撃協会</t>
  </si>
  <si>
    <t>柏市民大会柏リーグ</t>
  </si>
  <si>
    <t>富勢運動場他</t>
  </si>
  <si>
    <t>トーナメント戦形式</t>
  </si>
  <si>
    <t>11月～12月</t>
  </si>
  <si>
    <t>柏市オープンJr.フットサル大会</t>
  </si>
  <si>
    <t>一級審査会</t>
  </si>
  <si>
    <t>小学生体操教室</t>
  </si>
  <si>
    <t>秋季柏市民野球大会</t>
  </si>
  <si>
    <t>終日フリー滑走</t>
  </si>
  <si>
    <t>福島，高畑スキー場</t>
  </si>
  <si>
    <t>コブキャンプ</t>
  </si>
  <si>
    <t>長野，八方尾根スキー場</t>
  </si>
  <si>
    <t>福島，たかつえスキー場</t>
  </si>
  <si>
    <t>第4回市民レスリング教室</t>
  </si>
  <si>
    <t>男子５ブロックリーグ制</t>
  </si>
  <si>
    <t>ポール練習</t>
  </si>
  <si>
    <t>少林寺拳法
連盟</t>
  </si>
  <si>
    <t>中学生体操教室</t>
  </si>
  <si>
    <t>４月～3月</t>
  </si>
  <si>
    <t>トーナメント戦</t>
  </si>
  <si>
    <t>逆井運動場他</t>
  </si>
  <si>
    <t>逆井運動場他</t>
  </si>
  <si>
    <t>第２種委員会</t>
  </si>
  <si>
    <t>柏市中学校春季サッカー大会</t>
  </si>
  <si>
    <t>フェンシング協会</t>
  </si>
  <si>
    <t>個人戦</t>
  </si>
  <si>
    <t>アマチュアゴルフ
協会</t>
  </si>
  <si>
    <t>市民，会員親睦</t>
  </si>
  <si>
    <t>班別講習</t>
  </si>
  <si>
    <t>ボクシング協会</t>
  </si>
  <si>
    <t>柏の葉庭球場</t>
  </si>
  <si>
    <t>卓球祭</t>
  </si>
  <si>
    <t>定期稽古会</t>
  </si>
  <si>
    <t>剣道連盟伝達講習会</t>
  </si>
  <si>
    <t>学校対抗の団体戦</t>
  </si>
  <si>
    <t>ボウリング協会</t>
  </si>
  <si>
    <t>市民・会員親睦</t>
  </si>
  <si>
    <t>強化練習</t>
  </si>
  <si>
    <t>競技力向上</t>
  </si>
  <si>
    <t>体力向上・選手育成</t>
  </si>
  <si>
    <t>小学校６年生以下</t>
  </si>
  <si>
    <t>12各部事業計画.xls の互換性レポート</t>
  </si>
  <si>
    <t>2012/5/7 12:51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</si>
  <si>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</si>
  <si>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</si>
  <si>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</si>
  <si>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</si>
  <si>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剣道連盟審判講習会</t>
  </si>
  <si>
    <t>5月～3月</t>
  </si>
  <si>
    <t>中学生男女記録会</t>
  </si>
  <si>
    <t>小・中・高・一般男女</t>
  </si>
  <si>
    <t>柏市オープン卓球大会</t>
  </si>
  <si>
    <t>柏市レディースオープン大会</t>
  </si>
  <si>
    <t>小学生以上自由参加</t>
  </si>
  <si>
    <t>春季市民剣道大会</t>
  </si>
  <si>
    <t>秋季市民剣道大会</t>
  </si>
  <si>
    <t>中学生以上男女</t>
  </si>
  <si>
    <t>キッズから一般女性</t>
  </si>
  <si>
    <t>大道館</t>
  </si>
  <si>
    <t>幼児～シニア</t>
  </si>
  <si>
    <t>未定</t>
  </si>
  <si>
    <t>柏ジュニア大会</t>
  </si>
  <si>
    <t>男，女，単・複</t>
  </si>
  <si>
    <t>ペタンク協会</t>
  </si>
  <si>
    <t>柏市民ゴルフ大会</t>
  </si>
  <si>
    <t>1～2部制・マスターズの部</t>
  </si>
  <si>
    <t>柏中学校他</t>
  </si>
  <si>
    <t>柏フットサルフェスティバル</t>
  </si>
  <si>
    <t>女子委員会</t>
  </si>
  <si>
    <t>フットサル委員会</t>
  </si>
  <si>
    <t>参加予定人数</t>
  </si>
  <si>
    <t>千葉県武道館</t>
  </si>
  <si>
    <t>近隣五市親善剣道大会</t>
  </si>
  <si>
    <t>審判、形、指導法講習会</t>
  </si>
  <si>
    <t>小学生～一般男女（団体戦）</t>
  </si>
  <si>
    <t>地区連盟剣道大会</t>
  </si>
  <si>
    <t>１８歳以上一般女性の部</t>
  </si>
  <si>
    <t>富勢庭球場</t>
  </si>
  <si>
    <t>一般男女、壮年の部（団体戦）</t>
  </si>
  <si>
    <t>東葛五市対抗戦</t>
  </si>
  <si>
    <t>中学生夏季新人大会</t>
  </si>
  <si>
    <t>ダブルス、シングルス個人・団体戦</t>
  </si>
  <si>
    <t>１年生のシングルス</t>
  </si>
  <si>
    <t>柏西口第１公園市民プール</t>
  </si>
  <si>
    <t>射会</t>
  </si>
  <si>
    <t>会員の親睦</t>
  </si>
  <si>
    <t>田中小学校</t>
  </si>
  <si>
    <t>柏第四中学校武道場</t>
  </si>
  <si>
    <t>オープンウォーター講習会</t>
  </si>
  <si>
    <t>フレッシュ柏ペタンク大会</t>
  </si>
  <si>
    <t>小学生～一般男女（個人戦）</t>
  </si>
  <si>
    <t>2/11</t>
  </si>
  <si>
    <t>市内幼児・小学生の大会</t>
  </si>
  <si>
    <t>一般男女壮年の単複</t>
  </si>
  <si>
    <t>480チーム</t>
  </si>
  <si>
    <t>市民トライアスロン講習（自転車）</t>
  </si>
  <si>
    <t>毎週土日</t>
  </si>
  <si>
    <t>手賀沼周辺</t>
  </si>
  <si>
    <t>4/1～3/31</t>
  </si>
  <si>
    <t>一般男女、シニア男女</t>
  </si>
  <si>
    <t>我孫子、流山、野田、松戸、柏</t>
  </si>
  <si>
    <t>市民体育大会ハンドボール競技</t>
  </si>
  <si>
    <t>1次リーグ，決勝トーナメント方式</t>
  </si>
  <si>
    <t>ミス、ミセスフットサル大会</t>
  </si>
  <si>
    <t>柏市民秋季大会団体戦</t>
  </si>
  <si>
    <t>11/23</t>
  </si>
  <si>
    <t>伝達講習会</t>
  </si>
  <si>
    <t>弓道入門教室</t>
  </si>
  <si>
    <t>合気道連盟</t>
  </si>
  <si>
    <t>柏の葉ー筑波サイクリング</t>
  </si>
  <si>
    <t>市民</t>
  </si>
  <si>
    <t>市内高校</t>
  </si>
  <si>
    <t>野球連盟</t>
  </si>
  <si>
    <t>市民大会</t>
  </si>
  <si>
    <t>プロ野球選手、少年野球
中学野球の交流会</t>
  </si>
  <si>
    <t>一般男女６人制、一般女子９人制</t>
  </si>
  <si>
    <t>県民大会</t>
  </si>
  <si>
    <t>一般男女団体戦</t>
  </si>
  <si>
    <t>選手派遣</t>
  </si>
  <si>
    <t>松戸市</t>
  </si>
  <si>
    <t>市川スペシャル大会</t>
  </si>
  <si>
    <t>選手派遣</t>
  </si>
  <si>
    <t>郡市大会</t>
  </si>
  <si>
    <t>船橋市夏見体育館</t>
  </si>
  <si>
    <t>県国際水泳場</t>
  </si>
  <si>
    <t>白井市・印西市・柏市</t>
  </si>
  <si>
    <t>JR東日本グランド他</t>
  </si>
  <si>
    <t>富勢運動場庭球場・逆井庭球場</t>
  </si>
  <si>
    <t>百歳会夏季大会</t>
  </si>
  <si>
    <t>逆井庭球場</t>
  </si>
  <si>
    <t>高等学校強化研修大会</t>
  </si>
  <si>
    <t>百歳会秋季大会</t>
  </si>
  <si>
    <t>中学生技術講習会</t>
  </si>
  <si>
    <t>百歳会納会大会</t>
  </si>
  <si>
    <t>指導者講習会</t>
  </si>
  <si>
    <t>百歳会近隣大会</t>
  </si>
  <si>
    <t>柏市総合選手権</t>
  </si>
  <si>
    <t>高野台会館</t>
  </si>
  <si>
    <t>少林寺拳法教室（北柏地区）</t>
  </si>
  <si>
    <t>雪上トレーニング</t>
  </si>
  <si>
    <t>雪山での実地訓練</t>
  </si>
  <si>
    <t>サーブル講習会</t>
  </si>
  <si>
    <t>千葉県剣道演武大会</t>
  </si>
  <si>
    <t>9/23</t>
  </si>
  <si>
    <t>レスリングクラブ</t>
  </si>
  <si>
    <t>習志野高校</t>
  </si>
  <si>
    <t>ボクシング教室</t>
  </si>
  <si>
    <t>基本練習</t>
  </si>
  <si>
    <t>沼南高校</t>
  </si>
  <si>
    <t>市内中学校リーグ戦，決勝トーナメント</t>
  </si>
  <si>
    <t>10月～12月</t>
  </si>
  <si>
    <t>１8歳以上一般女性</t>
  </si>
  <si>
    <t>Ａ，Ｂ，Ｃ階級に分けトーナメント</t>
  </si>
  <si>
    <t>3/3</t>
  </si>
  <si>
    <t>県加盟団体による演武</t>
  </si>
  <si>
    <t>ママさん連合</t>
  </si>
  <si>
    <t>日体大柏高校体育館</t>
  </si>
  <si>
    <t>逆井庭球場</t>
  </si>
  <si>
    <t>バレーボール協会</t>
  </si>
  <si>
    <t>山高野運動広場</t>
  </si>
  <si>
    <t>山高野運動広場</t>
  </si>
  <si>
    <t>千葉県民体育大会</t>
  </si>
  <si>
    <t>東京武道館</t>
  </si>
  <si>
    <t>月例会</t>
  </si>
  <si>
    <t>講習会</t>
  </si>
  <si>
    <t>県民大会選手派遣</t>
  </si>
  <si>
    <t>柏市民混合ダブルス大会</t>
  </si>
  <si>
    <t>派遣</t>
  </si>
  <si>
    <t>県武道館</t>
  </si>
  <si>
    <t>柏市中央体育館</t>
  </si>
  <si>
    <t>柏市中央体育館</t>
  </si>
  <si>
    <t>柏市沼南体育館</t>
  </si>
  <si>
    <t>柏市沼南体育館</t>
  </si>
  <si>
    <t>柏市中央体育館弓道場</t>
  </si>
  <si>
    <t>柏市沼南体育館弓道場</t>
  </si>
  <si>
    <t>一般女子9人制バレーボール大会</t>
  </si>
  <si>
    <t>松葉中学校他</t>
  </si>
  <si>
    <t>流山市</t>
  </si>
  <si>
    <t>8月～9月</t>
  </si>
  <si>
    <t>№</t>
  </si>
  <si>
    <t>団体名</t>
  </si>
  <si>
    <t>リンク先</t>
  </si>
  <si>
    <t>野球連盟</t>
  </si>
  <si>
    <t>空手道協会</t>
  </si>
  <si>
    <t>アマチュアゴルフ協会</t>
  </si>
  <si>
    <t>合気道連盟</t>
  </si>
  <si>
    <t>少林寺拳法連盟</t>
  </si>
  <si>
    <t>ラグビー
フットボール協会</t>
  </si>
  <si>
    <t>高等学校
スポーツ連絡協議会</t>
  </si>
  <si>
    <t>トライアスロン
協会</t>
  </si>
  <si>
    <t>研修会</t>
  </si>
  <si>
    <t>柏市審判講習会</t>
  </si>
  <si>
    <t>連盟主催審判講習</t>
  </si>
  <si>
    <t>県立柏南高校</t>
  </si>
  <si>
    <t>依頼受託事業</t>
  </si>
  <si>
    <t>柏の葉公園野球場他</t>
  </si>
  <si>
    <t>11/17</t>
  </si>
  <si>
    <t>連盟後援事業審判員派遣</t>
  </si>
  <si>
    <t>5/19</t>
  </si>
  <si>
    <t>5/3.4</t>
  </si>
  <si>
    <t>6/8</t>
  </si>
  <si>
    <t>7/7</t>
  </si>
  <si>
    <t>8/20.21</t>
  </si>
  <si>
    <t>高校生新人大会</t>
  </si>
  <si>
    <t>逆井運動場庭球場</t>
  </si>
  <si>
    <t>冬季市民大会</t>
  </si>
  <si>
    <t>2/15.16</t>
  </si>
  <si>
    <t>3/7</t>
  </si>
  <si>
    <t>2/16</t>
  </si>
  <si>
    <t>一般の部男女6人制</t>
  </si>
  <si>
    <t>茂原市体育館</t>
  </si>
  <si>
    <t>家庭婦人の部</t>
  </si>
  <si>
    <t>2/25</t>
  </si>
  <si>
    <t>五市親善バレーボール大会</t>
  </si>
  <si>
    <t>3/22</t>
  </si>
  <si>
    <t>競技会</t>
  </si>
  <si>
    <t>春スキー</t>
  </si>
  <si>
    <t>審判・指導者安全講習会</t>
  </si>
  <si>
    <t>教室</t>
  </si>
  <si>
    <t>サッカー協会</t>
  </si>
  <si>
    <t>2月</t>
  </si>
  <si>
    <t>12月～1月</t>
  </si>
  <si>
    <t>柏市沼南体育館</t>
  </si>
  <si>
    <t>県民体育大会</t>
  </si>
  <si>
    <t>柏シニア大会</t>
  </si>
  <si>
    <t>富勢庭球場</t>
  </si>
  <si>
    <t>柏市沼南体育館</t>
  </si>
  <si>
    <t>2/2</t>
  </si>
  <si>
    <t>青葉小学生バドミントン大会</t>
  </si>
  <si>
    <t>県民体育大会ボウリング競技（夏・秋・冬）</t>
  </si>
  <si>
    <t>スタントマン実演</t>
  </si>
  <si>
    <t>新春サイクリング</t>
  </si>
  <si>
    <t>1/5</t>
  </si>
  <si>
    <t>成田山参拝</t>
  </si>
  <si>
    <t>少林寺拳法教室（柏キャンパス地区）</t>
  </si>
  <si>
    <t>柏市・松戸市合同大会</t>
  </si>
  <si>
    <t>一般シニア男女個人戦</t>
  </si>
  <si>
    <t>一般個人戦</t>
  </si>
  <si>
    <t>手賀沼アグリビジネスパーク</t>
  </si>
  <si>
    <t>新富近隣センター</t>
  </si>
  <si>
    <t>第3回東葛地域親善ＧＢ大会</t>
  </si>
  <si>
    <t>3/25</t>
  </si>
  <si>
    <t>岩登りトレーニング</t>
  </si>
  <si>
    <t>天覧山（埼玉県）</t>
  </si>
  <si>
    <t>日本国内の山域</t>
  </si>
  <si>
    <t>延340</t>
  </si>
  <si>
    <t>定例会</t>
  </si>
  <si>
    <t>パレット柏</t>
  </si>
  <si>
    <t>週３回</t>
  </si>
  <si>
    <t>高等学校
スポーツ
連絡協議会</t>
  </si>
  <si>
    <t>会議</t>
  </si>
  <si>
    <t>5/8</t>
  </si>
  <si>
    <t>6/5</t>
  </si>
  <si>
    <t>ボクシング協会　</t>
  </si>
  <si>
    <t>手賀沼試泳会</t>
  </si>
  <si>
    <t>練習会</t>
  </si>
  <si>
    <t>手賀沼</t>
  </si>
  <si>
    <t>手賀沼</t>
  </si>
  <si>
    <t>11/3</t>
  </si>
  <si>
    <t>ハンドボール
協会</t>
  </si>
  <si>
    <t>五市役員研修会</t>
  </si>
  <si>
    <t>柏市</t>
  </si>
  <si>
    <t>R2年度市内中学校総合体育大会</t>
  </si>
  <si>
    <t>連盟後援事業</t>
  </si>
  <si>
    <t>4/11～25</t>
  </si>
  <si>
    <t>3/29～7/26</t>
  </si>
  <si>
    <t>2020MLBドリームカップ</t>
  </si>
  <si>
    <t>9/20～10/11</t>
  </si>
  <si>
    <t>柏の葉公園野球場</t>
  </si>
  <si>
    <t>関東少年（中学）軟式野球大会</t>
  </si>
  <si>
    <t>県野球協会依頼</t>
  </si>
  <si>
    <t>8/16.17</t>
  </si>
  <si>
    <t>8/30～11/29</t>
  </si>
  <si>
    <t>柏市内高等学校野球大会</t>
  </si>
  <si>
    <t>10/15～10/29</t>
  </si>
  <si>
    <t>第8回ＫＢＦ</t>
  </si>
  <si>
    <t>12/13</t>
  </si>
  <si>
    <t>第２５回三市親睦野球大会</t>
  </si>
  <si>
    <t>11/15</t>
  </si>
  <si>
    <t>白井市</t>
  </si>
  <si>
    <t>第５回高校北部大会</t>
  </si>
  <si>
    <t>11/1</t>
  </si>
  <si>
    <t>柏市ソフトテニス連盟中学生春季大会</t>
  </si>
  <si>
    <t>4/11.12</t>
  </si>
  <si>
    <t>富勢運動場</t>
  </si>
  <si>
    <t>5/３.4</t>
  </si>
  <si>
    <t>5/17.6/7</t>
  </si>
  <si>
    <t>千葉県シニア深緑大会</t>
  </si>
  <si>
    <t>千葉県シニア大会</t>
  </si>
  <si>
    <t>6/13</t>
  </si>
  <si>
    <t>7/５</t>
  </si>
  <si>
    <t>高校団体選手権大会</t>
  </si>
  <si>
    <t>7/21.22</t>
  </si>
  <si>
    <t>柏市招待中学生夏季研修大会</t>
  </si>
  <si>
    <t>8/4.5</t>
  </si>
  <si>
    <t>富勢運動場</t>
  </si>
  <si>
    <t>中学校審判講習会</t>
  </si>
  <si>
    <t>８/25</t>
  </si>
  <si>
    <t>柏市長杯高校団体選手権</t>
  </si>
  <si>
    <t>9/20.10/4</t>
  </si>
  <si>
    <t>柏の葉庭球場・逆井庭球場</t>
  </si>
  <si>
    <t>10/11</t>
  </si>
  <si>
    <t>市内実業団秋季大会</t>
  </si>
  <si>
    <t>11/1.22</t>
  </si>
  <si>
    <t>11/28</t>
  </si>
  <si>
    <t>選抜者大会</t>
  </si>
  <si>
    <t>12/20</t>
  </si>
  <si>
    <t>3県合同高校生研修大会</t>
  </si>
  <si>
    <t>12/24</t>
  </si>
  <si>
    <t>中学校1年生大会</t>
  </si>
  <si>
    <t>1/9.10</t>
  </si>
  <si>
    <t>柏市中学高校強化研修会</t>
  </si>
  <si>
    <t>1/17.31</t>
  </si>
  <si>
    <t>2/13</t>
  </si>
  <si>
    <t>男女</t>
  </si>
  <si>
    <t>2/13.14</t>
  </si>
  <si>
    <t>中学県団体選手権大会柏予選</t>
  </si>
  <si>
    <t>3/6.７</t>
  </si>
  <si>
    <t>3/６</t>
  </si>
  <si>
    <t>富勢運動場</t>
  </si>
  <si>
    <t>第1２回柏市中学校陸上競技記録会</t>
  </si>
  <si>
    <t>4/1１</t>
  </si>
  <si>
    <t>第1６回柏市中学校陸上競技記録会</t>
  </si>
  <si>
    <t>5/1６.17</t>
  </si>
  <si>
    <t>第37回柏駅伝大会</t>
  </si>
  <si>
    <t>1/23</t>
  </si>
  <si>
    <t>一般男女、個人戦・ダブルス戦</t>
  </si>
  <si>
    <t>5/10</t>
  </si>
  <si>
    <t>個人，団体、ダブルス戦</t>
  </si>
  <si>
    <t>9/5.10/4</t>
  </si>
  <si>
    <t>ミックスダブルス団体戦</t>
  </si>
  <si>
    <t>3/13</t>
  </si>
  <si>
    <t>３ダブルス団体戦</t>
  </si>
  <si>
    <t>3/18</t>
  </si>
  <si>
    <t>柏市中央・沼南体育館剣道場</t>
  </si>
  <si>
    <t>平均3０人</t>
  </si>
  <si>
    <t>一般、シニア</t>
  </si>
  <si>
    <t>4/19</t>
  </si>
  <si>
    <t>ジュニア、一般男女</t>
  </si>
  <si>
    <t>4/29.12/６</t>
  </si>
  <si>
    <t>6/7</t>
  </si>
  <si>
    <t>柏市沼南体育館</t>
  </si>
  <si>
    <t>7/26</t>
  </si>
  <si>
    <t>柏市・我孫子市合同審査会（初段、二段、三段）</t>
  </si>
  <si>
    <t>8/2，3月</t>
  </si>
  <si>
    <t>柏市沼南体育館　我孫子市体育館</t>
  </si>
  <si>
    <t>9月未定</t>
  </si>
  <si>
    <t>一般7人制</t>
  </si>
  <si>
    <t>流山市</t>
  </si>
  <si>
    <t>柏市沼南体育館アリーナ</t>
  </si>
  <si>
    <t>成田市体育館</t>
  </si>
  <si>
    <t>柏市民春季バレーボール大会</t>
  </si>
  <si>
    <t>4/5</t>
  </si>
  <si>
    <t>6/6.16</t>
  </si>
  <si>
    <t>柏市民夏季バレーボール大会</t>
  </si>
  <si>
    <t>6/28</t>
  </si>
  <si>
    <t>柏市民夏季バレーボール大会</t>
  </si>
  <si>
    <t>柏市近隣家庭婦人バレーボール大会</t>
  </si>
  <si>
    <t>9/10</t>
  </si>
  <si>
    <t>柏市近隣シニアバレーボール大会</t>
  </si>
  <si>
    <t>家庭婦人シニアの部</t>
  </si>
  <si>
    <t>9/17</t>
  </si>
  <si>
    <t>千葉県民体育大会</t>
  </si>
  <si>
    <t>10/24.25</t>
  </si>
  <si>
    <t>柏市民秋季バレーボール大会</t>
  </si>
  <si>
    <t>11/10.21</t>
  </si>
  <si>
    <t>11/14</t>
  </si>
  <si>
    <t>柏市民冬季バレーボール大会</t>
  </si>
  <si>
    <t>1/11</t>
  </si>
  <si>
    <t>一般女子９人制</t>
  </si>
  <si>
    <t>2/21</t>
  </si>
  <si>
    <t>第８回チャレンジ柏交流大会</t>
  </si>
  <si>
    <t>一般男女６人制・家庭婦人9人制</t>
  </si>
  <si>
    <t>3/28</t>
  </si>
  <si>
    <t>流山市キッコーマンアリーナ</t>
  </si>
  <si>
    <t>12/7.8</t>
  </si>
  <si>
    <t>新潟，かぐらスキー場</t>
  </si>
  <si>
    <t>一次合宿</t>
  </si>
  <si>
    <t>１/11～13</t>
  </si>
  <si>
    <t>二次合宿</t>
  </si>
  <si>
    <t>2/1.2</t>
  </si>
  <si>
    <t>交流スキースクール</t>
  </si>
  <si>
    <t>講習会・教室教室</t>
  </si>
  <si>
    <t>2/8.9</t>
  </si>
  <si>
    <t>長野，よませスキー場</t>
  </si>
  <si>
    <t>三次合宿</t>
  </si>
  <si>
    <t>3/14.15</t>
  </si>
  <si>
    <t>ジュニアスキー教室</t>
  </si>
  <si>
    <t>3/27～29</t>
  </si>
  <si>
    <t>4/4.5</t>
  </si>
  <si>
    <t>東葛少年少女合同稽古</t>
  </si>
  <si>
    <t>6/14</t>
  </si>
  <si>
    <t>市川市塩浜武道館</t>
  </si>
  <si>
    <t>第66回東葛柔道大会</t>
  </si>
  <si>
    <t>大会　9市対抗</t>
  </si>
  <si>
    <t>7/5</t>
  </si>
  <si>
    <t>鎌ヶ谷市体育館</t>
  </si>
  <si>
    <t>第2回東葛柔道審議会</t>
  </si>
  <si>
    <t>昇段審議会</t>
  </si>
  <si>
    <t>7/19</t>
  </si>
  <si>
    <t>浦安市中央武道館</t>
  </si>
  <si>
    <t>安全講習会</t>
  </si>
  <si>
    <t>8/1.2.8.9</t>
  </si>
  <si>
    <t>県武道館・科学センター</t>
  </si>
  <si>
    <t>第3回東葛柔道審議会</t>
  </si>
  <si>
    <t>10/18</t>
  </si>
  <si>
    <t>船橋市武道センター</t>
  </si>
  <si>
    <t>千葉県民柔道大会</t>
  </si>
  <si>
    <t>大会</t>
  </si>
  <si>
    <t>10/25</t>
  </si>
  <si>
    <t>第99回柏市民柔道大会</t>
  </si>
  <si>
    <t>11/8</t>
  </si>
  <si>
    <t>流通経済大学付属柏高等学校柔道場</t>
  </si>
  <si>
    <t>柔道審議会</t>
  </si>
  <si>
    <t>1/17</t>
  </si>
  <si>
    <t>野田市運動公園体育館</t>
  </si>
  <si>
    <t>県民体育大会</t>
  </si>
  <si>
    <t>県内主要会場</t>
  </si>
  <si>
    <t>柏市民大会柏リーグ秋季大会（東葛大会予選）</t>
  </si>
  <si>
    <t>第３５回東葛地区大会</t>
  </si>
  <si>
    <t>柏市民大会柏リーグ</t>
  </si>
  <si>
    <t>あけぼの山広場</t>
  </si>
  <si>
    <t>4/11～</t>
  </si>
  <si>
    <t>柏中学校他</t>
  </si>
  <si>
    <t>第8回第３種サッカー大会</t>
  </si>
  <si>
    <t>柏市中学校1年生サッカー大会</t>
  </si>
  <si>
    <t>1/10～</t>
  </si>
  <si>
    <t>柏市中学生サッカー交流大会</t>
  </si>
  <si>
    <t>第7回なでしこＣＵＰ</t>
  </si>
  <si>
    <t>あけぼの山第２芝生広場</t>
  </si>
  <si>
    <t>第6回なでしこ8</t>
  </si>
  <si>
    <t>第11回柏女子サッカークリニック</t>
  </si>
  <si>
    <t>千葉県交流少女サッカー大会</t>
  </si>
  <si>
    <t>小学生の部</t>
  </si>
  <si>
    <t>４月～12月</t>
  </si>
  <si>
    <t>千葉県内グランド</t>
  </si>
  <si>
    <t>千葉県女子U－１５サッカーリーグ</t>
  </si>
  <si>
    <t>U－１５</t>
  </si>
  <si>
    <t>４月～３月</t>
  </si>
  <si>
    <t>あけぼの山芝生広場他</t>
  </si>
  <si>
    <t>千葉県女子サッカーリーグ・レディスサッカーミセスの部</t>
  </si>
  <si>
    <t>一般県リーグ</t>
  </si>
  <si>
    <t>柏市オープンレディースフットサル大会</t>
  </si>
  <si>
    <t>春季柏市民大会（小学生の部）</t>
  </si>
  <si>
    <t>市民大会　</t>
  </si>
  <si>
    <t>5/3～6</t>
  </si>
  <si>
    <t>第66回柏市民体育大会（中学・高校の部）　</t>
  </si>
  <si>
    <t>8/20～23</t>
  </si>
  <si>
    <t>第66回柏市民体育大会（一般の部）　</t>
  </si>
  <si>
    <t>9/21.22.26.27</t>
  </si>
  <si>
    <t>第66回柏市民体育大会（小学生の部）第19回柏市ミニバスケットボール大会　</t>
  </si>
  <si>
    <t>11.2.8.29.12/19.20</t>
  </si>
  <si>
    <t>第13回柏市春季ミニバスケットボール大会</t>
  </si>
  <si>
    <t>大会・審査会</t>
  </si>
  <si>
    <t>3/19.21.27.28</t>
  </si>
  <si>
    <t>柏市中央体育館・柏市沼南体育館</t>
  </si>
  <si>
    <t>サーブル防御の技術習得</t>
  </si>
  <si>
    <t>県立東葛飾高校</t>
  </si>
  <si>
    <t>県民体育大会強化練習</t>
  </si>
  <si>
    <t>練習会　男子・女子</t>
  </si>
  <si>
    <t>第70回県民体育大会</t>
  </si>
  <si>
    <t>フルーレ団体戦　男子・女子</t>
  </si>
  <si>
    <t>松戸運動公園体育館</t>
  </si>
  <si>
    <t>サーブルの初心者に対する指導方法個人レッスン</t>
  </si>
  <si>
    <t>男・女・混合複の３チーム対抗</t>
  </si>
  <si>
    <t xml:space="preserve">4/12～4/26
</t>
  </si>
  <si>
    <t>共催事業</t>
  </si>
  <si>
    <t>4/9</t>
  </si>
  <si>
    <t>柏の葉庭球場</t>
  </si>
  <si>
    <t xml:space="preserve">5/16～7/4
</t>
  </si>
  <si>
    <t>混合ダブルス</t>
  </si>
  <si>
    <t xml:space="preserve">7/5～7/19
</t>
  </si>
  <si>
    <t>一般男女壮年（団体）</t>
  </si>
  <si>
    <t xml:space="preserve">8/2～9/6
</t>
  </si>
  <si>
    <t xml:space="preserve">10/4～11/29
</t>
  </si>
  <si>
    <t>10/3～11/28</t>
  </si>
  <si>
    <t>11/5</t>
  </si>
  <si>
    <t xml:space="preserve">12/25～27
</t>
  </si>
  <si>
    <t>1/14</t>
  </si>
  <si>
    <t xml:space="preserve">2/7～3/14
</t>
  </si>
  <si>
    <t>千葉県小学生バドミントンダブルス大会</t>
  </si>
  <si>
    <t>千葉県内の小学生</t>
  </si>
  <si>
    <t>6/21</t>
  </si>
  <si>
    <t>8/24.25</t>
  </si>
  <si>
    <t>市民大会　団体戦</t>
  </si>
  <si>
    <t>9/19.20</t>
  </si>
  <si>
    <t>10/17.18</t>
  </si>
  <si>
    <t>松戸市運動公園体育館</t>
  </si>
  <si>
    <t>柏市民秋季大会ダブルス戦</t>
  </si>
  <si>
    <t>市民大会　個人戦</t>
  </si>
  <si>
    <t>アザレア大会</t>
  </si>
  <si>
    <t>12/27</t>
  </si>
  <si>
    <t>柏市民中学１年生大会</t>
  </si>
  <si>
    <t>1/16</t>
  </si>
  <si>
    <t>柏市民高校生大会</t>
  </si>
  <si>
    <t>市川市</t>
  </si>
  <si>
    <t>学年別シングルス</t>
  </si>
  <si>
    <t>2/20</t>
  </si>
  <si>
    <t>3/21or28</t>
  </si>
  <si>
    <t>千葉県民大会</t>
  </si>
  <si>
    <t>10月下旬</t>
  </si>
  <si>
    <t>市民大会</t>
  </si>
  <si>
    <t>9/12.13</t>
  </si>
  <si>
    <t>着衣泳体験教室</t>
  </si>
  <si>
    <t>第70回県民大会夏季</t>
  </si>
  <si>
    <t>第79回柏市民水泳大会</t>
  </si>
  <si>
    <t>9/13</t>
  </si>
  <si>
    <t>第80回柏市民水泳大会</t>
  </si>
  <si>
    <t>沼南体育館</t>
  </si>
  <si>
    <t>県民大会強化練習・審判講習会</t>
  </si>
  <si>
    <t>7/18～19</t>
  </si>
  <si>
    <t>8/8～9</t>
  </si>
  <si>
    <t>常陸太田市</t>
  </si>
  <si>
    <t>12/6</t>
  </si>
  <si>
    <t>東葛大会</t>
  </si>
  <si>
    <t>我孫子市体育館</t>
  </si>
  <si>
    <t>初心者研修</t>
  </si>
  <si>
    <t>3/7～4/26</t>
  </si>
  <si>
    <t>3/28～4/29</t>
  </si>
  <si>
    <t>合同練習会</t>
  </si>
  <si>
    <t>練習会</t>
  </si>
  <si>
    <t>4/4～3/26</t>
  </si>
  <si>
    <t>4/12.6/14.8/2</t>
  </si>
  <si>
    <t>5/17</t>
  </si>
  <si>
    <t>6/14・12/13・1/10</t>
  </si>
  <si>
    <t>二段以下勉強会</t>
  </si>
  <si>
    <t>勉強会</t>
  </si>
  <si>
    <t>6/21・10/17・3/20</t>
  </si>
  <si>
    <t>7/12</t>
  </si>
  <si>
    <t>7/13</t>
  </si>
  <si>
    <t>遠的練習会</t>
  </si>
  <si>
    <t>7/25</t>
  </si>
  <si>
    <t>9/19・11/22・12/13・1/17</t>
  </si>
  <si>
    <t>三・四・五段勉強会</t>
  </si>
  <si>
    <t>9/27.3/14</t>
  </si>
  <si>
    <t>４０周年記念射会</t>
  </si>
  <si>
    <t>会員親睦</t>
  </si>
  <si>
    <t>五段以上研修会</t>
  </si>
  <si>
    <t>11/29</t>
  </si>
  <si>
    <t>千葉県審査・競技派遣役員</t>
  </si>
  <si>
    <t>5/10～3/7</t>
  </si>
  <si>
    <t>千葉県弓道場</t>
  </si>
  <si>
    <t>阿見GC</t>
  </si>
  <si>
    <t>9/27</t>
  </si>
  <si>
    <t>第66回柏市民体育大会ボウリング競技</t>
  </si>
  <si>
    <t>柏市市民体育大会・前期市民合気道錬成大会</t>
  </si>
  <si>
    <t>研鑽　練磨</t>
  </si>
  <si>
    <t>第48回千葉県合気道連盟前期研修大会</t>
  </si>
  <si>
    <t>千葉県総合スポーツセンター</t>
  </si>
  <si>
    <t>第74・75回少年部審査会</t>
  </si>
  <si>
    <t>10級より4級の審査</t>
  </si>
  <si>
    <t>8/22.2/27</t>
  </si>
  <si>
    <t>第81・82回一般部審査会</t>
  </si>
  <si>
    <t>5級より弐段の審査</t>
  </si>
  <si>
    <t>8/23.2/28</t>
  </si>
  <si>
    <t>第13回千葉県合気道演武大会</t>
  </si>
  <si>
    <t>千葉県合気道連盟特別講習会</t>
  </si>
  <si>
    <t>県連盟加盟講師による合気道の錬成</t>
  </si>
  <si>
    <t>柏市市民体育大会・後期市民合気道錬成大会</t>
  </si>
  <si>
    <t>第49回千葉県合気道連盟後期研修大会</t>
  </si>
  <si>
    <t>県連盟加盟道場師範による合気道研修</t>
  </si>
  <si>
    <t>3/21</t>
  </si>
  <si>
    <t>筑波サイクリング</t>
  </si>
  <si>
    <t xml:space="preserve">長距離サイクリング
</t>
  </si>
  <si>
    <t>4/12</t>
  </si>
  <si>
    <t>スケアードストレイト</t>
  </si>
  <si>
    <t>5/14</t>
  </si>
  <si>
    <t>柏市立中学校</t>
  </si>
  <si>
    <t>6/18</t>
  </si>
  <si>
    <t>柏の葉～権現堂サイクリング</t>
  </si>
  <si>
    <t>中距離サイクリング</t>
  </si>
  <si>
    <t>柏の葉～権現堂</t>
  </si>
  <si>
    <t>トラックレース</t>
  </si>
  <si>
    <t>松戸競輪場</t>
  </si>
  <si>
    <t>11/6</t>
  </si>
  <si>
    <t>サイクリング</t>
  </si>
  <si>
    <t>幹部指導者講習会</t>
  </si>
  <si>
    <t>技術講習会</t>
  </si>
  <si>
    <t>5/23</t>
  </si>
  <si>
    <t>麗澤大学武道館</t>
  </si>
  <si>
    <t>少林寺拳法教室（中央地区）</t>
  </si>
  <si>
    <t>青少年育成市民対象講習会</t>
  </si>
  <si>
    <t>8/22</t>
  </si>
  <si>
    <t>10/3～10/24
（4日間）</t>
  </si>
  <si>
    <t>11/7～28
（３日間）</t>
  </si>
  <si>
    <t>少林寺拳法柏市民大会</t>
  </si>
  <si>
    <t>5/5.7/26</t>
  </si>
  <si>
    <t>第70回千葉県民体育大会</t>
  </si>
  <si>
    <t>第35回春季ソフトボール大会</t>
  </si>
  <si>
    <t>27チームを5ブロックに分けリーグ戦</t>
  </si>
  <si>
    <t>3/29～5/10
（6日間）</t>
  </si>
  <si>
    <t>山高野・逆井・高田</t>
  </si>
  <si>
    <t>第41回全日本クラブ選手権千葉県予選会</t>
  </si>
  <si>
    <t>大会派遣</t>
  </si>
  <si>
    <t>4/4</t>
  </si>
  <si>
    <t>千葉県ＳＣ</t>
  </si>
  <si>
    <t>第30回実年全日本千葉県予選会</t>
  </si>
  <si>
    <t>4/18.19</t>
  </si>
  <si>
    <t>第31回柏市中学生大会</t>
  </si>
  <si>
    <t>中学生２チームの対戦</t>
  </si>
  <si>
    <t>4/25</t>
  </si>
  <si>
    <t>柏第二中学校</t>
  </si>
  <si>
    <t>千葉県シニアリーグ</t>
  </si>
  <si>
    <t>千葉県下12チームの持ち回り</t>
  </si>
  <si>
    <t>4/25.９/21</t>
  </si>
  <si>
    <t>第35回壮年全日本千葉県予選会</t>
  </si>
  <si>
    <t>4/25.26</t>
  </si>
  <si>
    <t>千葉県ＳＣ他</t>
  </si>
  <si>
    <t>第17回一般男子全日本千葉県予選会</t>
  </si>
  <si>
    <t>大会派遣</t>
  </si>
  <si>
    <t>5/2.3</t>
  </si>
  <si>
    <t>第30回東葛地区中学生選抜大会</t>
  </si>
  <si>
    <t>東葛地区中学生の大会　18チーム</t>
  </si>
  <si>
    <t>逆井・宮田島</t>
  </si>
  <si>
    <t>第34回シニア全日本予選会</t>
  </si>
  <si>
    <t>第32回東葛地区親善ソフトボール大会</t>
  </si>
  <si>
    <t>第14回成田市オープン大会</t>
  </si>
  <si>
    <t>成田市北羽鳥</t>
  </si>
  <si>
    <t>第15回ハイシニア全日本千葉県予選会</t>
  </si>
  <si>
    <t>7/11.12</t>
  </si>
  <si>
    <t>第36回秋季ソフトボール大会</t>
  </si>
  <si>
    <t>8/23～10/4
（6日間）</t>
  </si>
  <si>
    <t>山高野・逆井・高田・宮田島</t>
  </si>
  <si>
    <t>第25回関東シニア千葉県予選会</t>
  </si>
  <si>
    <t>9/5.6</t>
  </si>
  <si>
    <t>第21回支部親善千葉県大会</t>
  </si>
  <si>
    <t>旭市他</t>
  </si>
  <si>
    <t>第30回柏市高校生大会</t>
  </si>
  <si>
    <t>3チームリーグ戦</t>
  </si>
  <si>
    <t>9/26</t>
  </si>
  <si>
    <t>第70回千葉県民大会</t>
  </si>
  <si>
    <t>10/25.31.11/1</t>
  </si>
  <si>
    <t>成田市北羽鳥・中台他</t>
  </si>
  <si>
    <t>第32回ソフトボール柏市民のつどい</t>
  </si>
  <si>
    <t>先着８チーム</t>
  </si>
  <si>
    <t>第24回柏市ソフトボール総合大会</t>
  </si>
  <si>
    <t>年最後の親善大会</t>
  </si>
  <si>
    <t>富勢運動場野球場</t>
  </si>
  <si>
    <t>柏市民相撲大会</t>
  </si>
  <si>
    <t>5/24</t>
  </si>
  <si>
    <t>柏市沼南体育館</t>
  </si>
  <si>
    <t>柏ラグビーフェスティバル</t>
  </si>
  <si>
    <t>たんぼラグビー</t>
  </si>
  <si>
    <t>トップリーグ開催</t>
  </si>
  <si>
    <t>柏の葉総合競技場</t>
  </si>
  <si>
    <t>ラグビー協会</t>
  </si>
  <si>
    <t>第284回～290回ひまわり杯親善GB大会</t>
  </si>
  <si>
    <t>4/1.5/6.6/3.7/1.10/7.11/4.3/10</t>
  </si>
  <si>
    <t>第39・40回柏市西部地区親善GB大会</t>
  </si>
  <si>
    <t>旭町グラウンド</t>
  </si>
  <si>
    <t>第73回柏市親善ＧＢ大会</t>
  </si>
  <si>
    <t>5/13</t>
  </si>
  <si>
    <t>ゲートボール振興議員連盟杯17回親善大会</t>
  </si>
  <si>
    <t>市原市・文化の森GB場</t>
  </si>
  <si>
    <t>第10回柏市東部地区親善GB大会</t>
  </si>
  <si>
    <t>第５回東葛地域親善ＧＢ大会</t>
  </si>
  <si>
    <t>野田市・市営福田GB場</t>
  </si>
  <si>
    <t>千葉県GB連盟審判実技研修会</t>
  </si>
  <si>
    <t>6/17</t>
  </si>
  <si>
    <t>未定（担当は松戸支部）</t>
  </si>
  <si>
    <t>３級審判員資格試験事前講習会</t>
  </si>
  <si>
    <t>第30回千葉県GB選手権大会（全日本選手権大会予選）</t>
  </si>
  <si>
    <t>３級審判員資格試験指定講習会及び試験</t>
  </si>
  <si>
    <t>新富近隣センター（予定）</t>
  </si>
  <si>
    <t>千葉興業銀行杯第31回親善GB大会</t>
  </si>
  <si>
    <t>上級審判員資格試験事前講習会</t>
  </si>
  <si>
    <t>第35回南関東大会（国体予選会）千葉県予選会</t>
  </si>
  <si>
    <t>第10回柏市男性・第52回柏市女性親善GB大会</t>
  </si>
  <si>
    <t>第36回全国選抜GB大会千葉県予選会</t>
  </si>
  <si>
    <t>第6回東葛地域親善ＧＢ大会</t>
  </si>
  <si>
    <t>千葉県連盟主催上級審判員資格試験指定講習会</t>
  </si>
  <si>
    <t>第66回柏市民体育大会・第74回柏市親善GB大会</t>
  </si>
  <si>
    <t>10/21</t>
  </si>
  <si>
    <t>ゲートボール入門講座</t>
  </si>
  <si>
    <t>11/5～26（4日）</t>
  </si>
  <si>
    <t>さわやか県民プラザ内運動広場</t>
  </si>
  <si>
    <t>千葉県連盟主催上級審判員資格試験</t>
  </si>
  <si>
    <t>第11回柏市東部地区親善GB大会</t>
  </si>
  <si>
    <t>令和2年度納会親善ゲートボール大会</t>
  </si>
  <si>
    <t>12/2</t>
  </si>
  <si>
    <t>令和２年度後期審判員資格更新講習会</t>
  </si>
  <si>
    <t>第30回柏市ＧＢ選手権大会</t>
  </si>
  <si>
    <t>第28回審判員研修会</t>
  </si>
  <si>
    <t>柏市GB協会定期練習日</t>
  </si>
  <si>
    <t>4/17～3/19</t>
  </si>
  <si>
    <t>講習会・教室</t>
  </si>
  <si>
    <t>5/16</t>
  </si>
  <si>
    <t>市民登山</t>
  </si>
  <si>
    <t>大菩薩嶺（山梨県）</t>
  </si>
  <si>
    <t>マチガ沢（群馬県・谷川岳）</t>
  </si>
  <si>
    <t>定例・準定例山行</t>
  </si>
  <si>
    <t>会員（延25日）</t>
  </si>
  <si>
    <t>平日山行</t>
  </si>
  <si>
    <t>延10日</t>
  </si>
  <si>
    <t>関東近郊の山域</t>
  </si>
  <si>
    <t>会員（延12回）</t>
  </si>
  <si>
    <t>延４０５</t>
  </si>
  <si>
    <t>通年(日・水・木）</t>
  </si>
  <si>
    <t>5/24～6/21
（５日間）</t>
  </si>
  <si>
    <t>7/26～8/23
（５日間）</t>
  </si>
  <si>
    <t>第18回柏市民レスリング大会</t>
  </si>
  <si>
    <t>10/4</t>
  </si>
  <si>
    <t>9/27～10/25
（５日間）</t>
  </si>
  <si>
    <t>県体協行事</t>
  </si>
  <si>
    <t>佐倉市民体育館</t>
  </si>
  <si>
    <t>2/21～3/21
（５日間）</t>
  </si>
  <si>
    <t>第1回協議会</t>
  </si>
  <si>
    <t>市立柏高校</t>
  </si>
  <si>
    <t>第2回協議会</t>
  </si>
  <si>
    <t>3/19</t>
  </si>
  <si>
    <t>4/5～3/28　　　　　　　
（24日間）</t>
  </si>
  <si>
    <t>関東大会県予選</t>
  </si>
  <si>
    <t>4/25.26.5/2.3</t>
  </si>
  <si>
    <t>県インターハイ予選</t>
  </si>
  <si>
    <t>6/13.14.19.20.21</t>
  </si>
  <si>
    <t>県民大会</t>
  </si>
  <si>
    <t>県新人戦</t>
  </si>
  <si>
    <t>関東選抜大会予選</t>
  </si>
  <si>
    <t>10/31.11/1.7.8</t>
  </si>
  <si>
    <t>保田海岸</t>
  </si>
  <si>
    <t>手賀沼トライアスロン</t>
  </si>
  <si>
    <t>市民大会　男女一般</t>
  </si>
  <si>
    <t>ランニング講習会</t>
  </si>
  <si>
    <t>バイク講習会</t>
  </si>
  <si>
    <t>手賀沼デュアスロン</t>
  </si>
  <si>
    <t>手賀沼サイクリングロード</t>
  </si>
  <si>
    <t>5/10.6/10.7/19</t>
  </si>
  <si>
    <t>8/8</t>
  </si>
  <si>
    <t>8/23</t>
  </si>
  <si>
    <t>11/7</t>
  </si>
  <si>
    <t>9/６</t>
  </si>
  <si>
    <t>大堀川防災公園</t>
  </si>
  <si>
    <t>柏市ペタンク協会シングルス大会</t>
  </si>
  <si>
    <t>９/20</t>
  </si>
  <si>
    <t>柏市ペタンク大会</t>
  </si>
  <si>
    <t>令和２年（２０２０）度　柏市体育協会加盟団体市民スポーツ推進事業実施予定</t>
  </si>
  <si>
    <t>令和2年（2020年）度　柏市体育協会加盟団体市民スポーツ推進事業実施予定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</si>
</sst>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1"/>
      <name val="HG丸ｺﾞｼｯｸM-PRO"/>
      <family val="3"/>
    </font>
    <font>
      <sz val="16"/>
      <name val="HGP創英角ｺﾞｼｯｸUB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HG丸ｺﾞｼｯｸM-PRO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2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 shrinkToFit="1"/>
    </xf>
    <xf numFmtId="0" fontId="2" fillId="0" borderId="0" xfId="43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43" applyFont="1" applyAlignment="1" applyProtection="1">
      <alignment/>
      <protection/>
    </xf>
    <xf numFmtId="0" fontId="12" fillId="0" borderId="0" xfId="0" applyFont="1" applyAlignment="1">
      <alignment shrinkToFit="1"/>
    </xf>
    <xf numFmtId="0" fontId="11" fillId="0" borderId="11" xfId="0" applyFont="1" applyFill="1" applyBorder="1" applyAlignment="1">
      <alignment horizontal="justify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 wrapText="1" shrinkToFit="1"/>
    </xf>
    <xf numFmtId="0" fontId="9" fillId="0" borderId="11" xfId="0" applyFont="1" applyFill="1" applyBorder="1" applyAlignment="1">
      <alignment vertical="center" textRotation="255" wrapText="1" shrinkToFit="1"/>
    </xf>
    <xf numFmtId="0" fontId="12" fillId="0" borderId="0" xfId="0" applyFont="1" applyAlignment="1">
      <alignment horizontal="center" shrinkToFit="1"/>
    </xf>
    <xf numFmtId="0" fontId="17" fillId="0" borderId="0" xfId="0" applyFont="1" applyAlignment="1">
      <alignment horizontal="center"/>
    </xf>
    <xf numFmtId="0" fontId="19" fillId="0" borderId="0" xfId="43" applyFont="1" applyFill="1" applyAlignment="1" applyProtection="1">
      <alignment/>
      <protection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38" fontId="5" fillId="33" borderId="10" xfId="49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38" fontId="6" fillId="33" borderId="11" xfId="49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vertical="center" shrinkToFit="1"/>
    </xf>
    <xf numFmtId="49" fontId="6" fillId="33" borderId="0" xfId="0" applyNumberFormat="1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vertical="center" wrapText="1" shrinkToFit="1"/>
    </xf>
    <xf numFmtId="38" fontId="6" fillId="33" borderId="0" xfId="49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vertical="center" textRotation="255" wrapText="1" shrinkToFit="1"/>
    </xf>
    <xf numFmtId="0" fontId="6" fillId="33" borderId="15" xfId="0" applyFont="1" applyFill="1" applyBorder="1" applyAlignment="1">
      <alignment horizontal="left"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 shrinkToFit="1"/>
    </xf>
    <xf numFmtId="0" fontId="6" fillId="33" borderId="0" xfId="0" applyFont="1" applyFill="1" applyAlignment="1">
      <alignment vertical="center" shrinkToFit="1"/>
    </xf>
    <xf numFmtId="49" fontId="6" fillId="33" borderId="0" xfId="0" applyNumberFormat="1" applyFont="1" applyFill="1" applyAlignment="1">
      <alignment horizontal="center" vertical="center" shrinkToFit="1"/>
    </xf>
    <xf numFmtId="38" fontId="6" fillId="33" borderId="0" xfId="49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textRotation="255" shrinkToFit="1"/>
    </xf>
    <xf numFmtId="38" fontId="4" fillId="33" borderId="0" xfId="49" applyFont="1" applyFill="1" applyAlignment="1">
      <alignment horizontal="center" vertical="center" shrinkToFit="1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vertical="center" shrinkToFit="1"/>
    </xf>
    <xf numFmtId="49" fontId="4" fillId="33" borderId="0" xfId="0" applyNumberFormat="1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textRotation="255" shrinkToFit="1"/>
    </xf>
    <xf numFmtId="0" fontId="10" fillId="33" borderId="0" xfId="0" applyFont="1" applyFill="1" applyAlignment="1">
      <alignment horizontal="center" vertical="center" textRotation="255" wrapText="1" shrinkToFit="1"/>
    </xf>
    <xf numFmtId="0" fontId="0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 textRotation="255" wrapText="1" shrinkToFit="1"/>
    </xf>
    <xf numFmtId="0" fontId="9" fillId="33" borderId="16" xfId="0" applyFont="1" applyFill="1" applyBorder="1" applyAlignment="1">
      <alignment horizontal="center" vertical="center" textRotation="255" wrapText="1" shrinkToFit="1"/>
    </xf>
    <xf numFmtId="0" fontId="10" fillId="33" borderId="17" xfId="0" applyFont="1" applyFill="1" applyBorder="1" applyAlignment="1">
      <alignment horizontal="center" vertical="center" textRotation="255" wrapText="1" shrinkToFit="1"/>
    </xf>
    <xf numFmtId="0" fontId="9" fillId="33" borderId="11" xfId="0" applyFont="1" applyFill="1" applyBorder="1" applyAlignment="1">
      <alignment horizontal="left" vertical="center" wrapText="1" shrinkToFit="1"/>
    </xf>
    <xf numFmtId="0" fontId="6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shrinkToFit="1"/>
    </xf>
    <xf numFmtId="49" fontId="55" fillId="0" borderId="18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38" fontId="6" fillId="0" borderId="15" xfId="49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left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38" fontId="6" fillId="0" borderId="21" xfId="49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vertical="center" wrapText="1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56" fontId="6" fillId="0" borderId="11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horizontal="center" vertical="center" textRotation="255" wrapText="1" shrinkToFit="1"/>
    </xf>
    <xf numFmtId="0" fontId="0" fillId="0" borderId="16" xfId="0" applyBorder="1" applyAlignment="1">
      <alignment horizontal="center" vertical="center" textRotation="255" wrapText="1" shrinkToFit="1"/>
    </xf>
    <xf numFmtId="0" fontId="0" fillId="0" borderId="17" xfId="0" applyBorder="1" applyAlignment="1">
      <alignment horizontal="center" vertical="center" textRotation="255" wrapText="1" shrinkToFit="1"/>
    </xf>
    <xf numFmtId="0" fontId="11" fillId="33" borderId="21" xfId="0" applyFont="1" applyFill="1" applyBorder="1" applyAlignment="1">
      <alignment vertical="center" textRotation="255" wrapText="1"/>
    </xf>
    <xf numFmtId="0" fontId="12" fillId="0" borderId="16" xfId="0" applyFont="1" applyBorder="1" applyAlignment="1">
      <alignment vertical="center" textRotation="255" wrapText="1"/>
    </xf>
    <xf numFmtId="0" fontId="12" fillId="0" borderId="17" xfId="0" applyFont="1" applyBorder="1" applyAlignment="1">
      <alignment vertical="center" textRotation="255" wrapText="1"/>
    </xf>
    <xf numFmtId="0" fontId="11" fillId="33" borderId="16" xfId="0" applyFont="1" applyFill="1" applyBorder="1" applyAlignment="1">
      <alignment horizontal="center" vertical="center" textRotation="255" wrapText="1" shrinkToFit="1"/>
    </xf>
    <xf numFmtId="0" fontId="6" fillId="33" borderId="21" xfId="0" applyFont="1" applyFill="1" applyBorder="1" applyAlignment="1">
      <alignment horizontal="center" vertical="center" textRotation="255" wrapText="1" shrinkToFit="1"/>
    </xf>
    <xf numFmtId="0" fontId="6" fillId="33" borderId="16" xfId="0" applyFont="1" applyFill="1" applyBorder="1" applyAlignment="1">
      <alignment horizontal="center" vertical="center" textRotation="255" wrapText="1" shrinkToFit="1"/>
    </xf>
    <xf numFmtId="0" fontId="0" fillId="33" borderId="21" xfId="0" applyFill="1" applyBorder="1" applyAlignment="1">
      <alignment horizontal="center" vertical="center" textRotation="255" wrapText="1"/>
    </xf>
    <xf numFmtId="0" fontId="0" fillId="33" borderId="16" xfId="0" applyFill="1" applyBorder="1" applyAlignment="1">
      <alignment horizontal="center" vertical="center" textRotation="255" wrapText="1"/>
    </xf>
    <xf numFmtId="0" fontId="0" fillId="33" borderId="17" xfId="0" applyFill="1" applyBorder="1" applyAlignment="1">
      <alignment horizontal="center" vertical="center" textRotation="255" wrapText="1"/>
    </xf>
    <xf numFmtId="0" fontId="11" fillId="33" borderId="21" xfId="0" applyFont="1" applyFill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textRotation="255" shrinkToFit="1"/>
    </xf>
    <xf numFmtId="0" fontId="11" fillId="33" borderId="21" xfId="0" applyFont="1" applyFill="1" applyBorder="1" applyAlignment="1">
      <alignment horizontal="center" vertical="center" textRotation="255"/>
    </xf>
    <xf numFmtId="0" fontId="11" fillId="33" borderId="16" xfId="0" applyFont="1" applyFill="1" applyBorder="1" applyAlignment="1">
      <alignment horizontal="center" vertical="center" textRotation="255"/>
    </xf>
    <xf numFmtId="0" fontId="11" fillId="33" borderId="17" xfId="0" applyFont="1" applyFill="1" applyBorder="1" applyAlignment="1">
      <alignment horizontal="center" vertical="center" textRotation="255"/>
    </xf>
    <xf numFmtId="0" fontId="9" fillId="33" borderId="21" xfId="0" applyFont="1" applyFill="1" applyBorder="1" applyAlignment="1">
      <alignment horizontal="center" vertical="center" textRotation="255" shrinkToFit="1"/>
    </xf>
    <xf numFmtId="0" fontId="9" fillId="33" borderId="16" xfId="0" applyFont="1" applyFill="1" applyBorder="1" applyAlignment="1">
      <alignment horizontal="center" vertical="center" textRotation="255" shrinkToFit="1"/>
    </xf>
    <xf numFmtId="0" fontId="9" fillId="33" borderId="17" xfId="0" applyFont="1" applyFill="1" applyBorder="1" applyAlignment="1">
      <alignment horizontal="center" vertical="center" textRotation="255" shrinkToFit="1"/>
    </xf>
    <xf numFmtId="0" fontId="6" fillId="33" borderId="21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8" fillId="33" borderId="21" xfId="0" applyFont="1" applyFill="1" applyBorder="1" applyAlignment="1">
      <alignment horizontal="center" vertical="center" textRotation="255" wrapText="1"/>
    </xf>
    <xf numFmtId="0" fontId="8" fillId="33" borderId="16" xfId="0" applyFont="1" applyFill="1" applyBorder="1" applyAlignment="1">
      <alignment horizontal="center" vertical="center" textRotation="255" wrapText="1"/>
    </xf>
    <xf numFmtId="0" fontId="8" fillId="33" borderId="17" xfId="0" applyFont="1" applyFill="1" applyBorder="1" applyAlignment="1">
      <alignment horizontal="center" vertical="center" textRotation="255" wrapText="1"/>
    </xf>
    <xf numFmtId="0" fontId="9" fillId="33" borderId="21" xfId="0" applyFont="1" applyFill="1" applyBorder="1" applyAlignment="1">
      <alignment horizontal="center" vertical="center" textRotation="255" wrapText="1" shrinkToFit="1"/>
    </xf>
    <xf numFmtId="0" fontId="16" fillId="33" borderId="16" xfId="0" applyFont="1" applyFill="1" applyBorder="1" applyAlignment="1">
      <alignment horizontal="center" vertical="center" textRotation="255" wrapText="1"/>
    </xf>
    <xf numFmtId="0" fontId="9" fillId="33" borderId="11" xfId="0" applyFont="1" applyFill="1" applyBorder="1" applyAlignment="1">
      <alignment horizontal="center" vertical="center" textRotation="255" wrapText="1" shrinkToFit="1"/>
    </xf>
    <xf numFmtId="0" fontId="0" fillId="0" borderId="21" xfId="0" applyBorder="1" applyAlignment="1">
      <alignment horizontal="center" vertical="center" textRotation="255" wrapText="1"/>
    </xf>
    <xf numFmtId="0" fontId="6" fillId="33" borderId="11" xfId="0" applyFont="1" applyFill="1" applyBorder="1" applyAlignment="1">
      <alignment horizontal="center" vertical="center" textRotation="255" wrapText="1" shrinkToFit="1"/>
    </xf>
    <xf numFmtId="0" fontId="9" fillId="33" borderId="16" xfId="0" applyFont="1" applyFill="1" applyBorder="1" applyAlignment="1">
      <alignment horizontal="center" vertical="center" textRotation="255" wrapText="1" shrinkToFit="1"/>
    </xf>
    <xf numFmtId="0" fontId="9" fillId="33" borderId="17" xfId="0" applyFont="1" applyFill="1" applyBorder="1" applyAlignment="1">
      <alignment horizontal="center" vertical="center" textRotation="255" wrapText="1" shrinkToFit="1"/>
    </xf>
    <xf numFmtId="0" fontId="6" fillId="33" borderId="17" xfId="0" applyFont="1" applyFill="1" applyBorder="1" applyAlignment="1">
      <alignment horizontal="center" vertical="center" textRotation="255" wrapText="1" shrinkToFit="1"/>
    </xf>
    <xf numFmtId="0" fontId="14" fillId="33" borderId="21" xfId="0" applyFont="1" applyFill="1" applyBorder="1" applyAlignment="1">
      <alignment horizontal="center" vertical="center" textRotation="255" wrapText="1"/>
    </xf>
    <xf numFmtId="0" fontId="14" fillId="33" borderId="17" xfId="0" applyFont="1" applyFill="1" applyBorder="1" applyAlignment="1">
      <alignment horizontal="center" vertical="center" textRotation="255" wrapText="1"/>
    </xf>
    <xf numFmtId="0" fontId="6" fillId="33" borderId="16" xfId="0" applyFont="1" applyFill="1" applyBorder="1" applyAlignment="1">
      <alignment horizontal="center" vertical="center" textRotation="255" wrapText="1"/>
    </xf>
    <xf numFmtId="0" fontId="0" fillId="33" borderId="11" xfId="0" applyFill="1" applyBorder="1" applyAlignment="1">
      <alignment horizontal="center" vertical="center" textRotation="255"/>
    </xf>
    <xf numFmtId="0" fontId="8" fillId="33" borderId="11" xfId="0" applyFont="1" applyFill="1" applyBorder="1" applyAlignment="1">
      <alignment horizontal="center" vertical="center" textRotation="255" wrapText="1" shrinkToFit="1"/>
    </xf>
    <xf numFmtId="0" fontId="8" fillId="33" borderId="16" xfId="0" applyFont="1" applyFill="1" applyBorder="1" applyAlignment="1">
      <alignment horizontal="center" vertical="center" textRotation="255" wrapText="1" shrinkToFit="1"/>
    </xf>
    <xf numFmtId="0" fontId="11" fillId="33" borderId="21" xfId="0" applyFont="1" applyFill="1" applyBorder="1" applyAlignment="1">
      <alignment horizontal="center" vertical="center" textRotation="255" wrapText="1"/>
    </xf>
    <xf numFmtId="0" fontId="11" fillId="33" borderId="16" xfId="0" applyFont="1" applyFill="1" applyBorder="1" applyAlignment="1">
      <alignment horizontal="center" vertical="center" textRotation="255" wrapText="1"/>
    </xf>
    <xf numFmtId="0" fontId="11" fillId="33" borderId="17" xfId="0" applyFont="1" applyFill="1" applyBorder="1" applyAlignment="1">
      <alignment horizontal="center" vertical="center" textRotation="255" wrapText="1"/>
    </xf>
    <xf numFmtId="0" fontId="11" fillId="33" borderId="11" xfId="0" applyFont="1" applyFill="1" applyBorder="1" applyAlignment="1">
      <alignment horizontal="center" vertical="center" textRotation="255" wrapText="1" shrinkToFit="1"/>
    </xf>
    <xf numFmtId="0" fontId="10" fillId="33" borderId="21" xfId="0" applyFont="1" applyFill="1" applyBorder="1" applyAlignment="1">
      <alignment horizontal="center" vertical="center" textRotation="255" wrapText="1" shrinkToFit="1"/>
    </xf>
    <xf numFmtId="0" fontId="10" fillId="33" borderId="16" xfId="0" applyFont="1" applyFill="1" applyBorder="1" applyAlignment="1">
      <alignment horizontal="center" vertical="center" textRotation="255" wrapText="1" shrinkToFit="1"/>
    </xf>
    <xf numFmtId="0" fontId="7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255" shrinkToFit="1"/>
    </xf>
    <xf numFmtId="0" fontId="11" fillId="33" borderId="21" xfId="0" applyFont="1" applyFill="1" applyBorder="1" applyAlignment="1">
      <alignment vertical="center" textRotation="255" wrapText="1" shrinkToFit="1"/>
    </xf>
    <xf numFmtId="0" fontId="12" fillId="0" borderId="16" xfId="0" applyFont="1" applyBorder="1" applyAlignment="1">
      <alignment vertical="center" textRotation="255" wrapText="1" shrinkToFit="1"/>
    </xf>
    <xf numFmtId="0" fontId="12" fillId="0" borderId="17" xfId="0" applyFont="1" applyBorder="1" applyAlignment="1">
      <alignment vertical="center" textRotation="255" wrapText="1" shrinkToFit="1"/>
    </xf>
    <xf numFmtId="0" fontId="6" fillId="0" borderId="15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 textRotation="255" wrapText="1" shrinkToFit="1"/>
    </xf>
    <xf numFmtId="0" fontId="11" fillId="0" borderId="0" xfId="0" applyFont="1" applyFill="1" applyBorder="1" applyAlignment="1">
      <alignment horizontal="center" vertical="center" textRotation="255" wrapText="1" shrinkToFit="1"/>
    </xf>
    <xf numFmtId="0" fontId="0" fillId="0" borderId="0" xfId="0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0" fontId="0" fillId="0" borderId="11" xfId="0" applyFont="1" applyFill="1" applyBorder="1" applyAlignment="1">
      <alignment horizontal="center" vertical="center" textRotation="255"/>
    </xf>
    <xf numFmtId="0" fontId="11" fillId="33" borderId="17" xfId="0" applyFont="1" applyFill="1" applyBorder="1" applyAlignment="1">
      <alignment horizontal="center" vertical="center" textRotation="255" wrapText="1" shrinkToFit="1"/>
    </xf>
    <xf numFmtId="0" fontId="8" fillId="0" borderId="21" xfId="0" applyFont="1" applyFill="1" applyBorder="1" applyAlignment="1">
      <alignment horizontal="center" vertical="center" textRotation="255" wrapText="1" shrinkToFit="1"/>
    </xf>
    <xf numFmtId="0" fontId="8" fillId="0" borderId="16" xfId="0" applyFont="1" applyFill="1" applyBorder="1" applyAlignment="1">
      <alignment horizontal="center" vertical="center" textRotation="255" wrapText="1" shrinkToFit="1"/>
    </xf>
    <xf numFmtId="0" fontId="6" fillId="0" borderId="21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11" fillId="0" borderId="21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16" fillId="33" borderId="11" xfId="0" applyFont="1" applyFill="1" applyBorder="1" applyAlignment="1">
      <alignment horizontal="center" vertical="center" textRotation="255" wrapText="1"/>
    </xf>
    <xf numFmtId="0" fontId="0" fillId="0" borderId="17" xfId="0" applyBorder="1" applyAlignment="1">
      <alignment vertical="center" textRotation="255" wrapText="1" shrinkToFit="1"/>
    </xf>
    <xf numFmtId="0" fontId="10" fillId="33" borderId="17" xfId="0" applyFont="1" applyFill="1" applyBorder="1" applyAlignment="1">
      <alignment horizontal="center" vertical="center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4" sqref="A4"/>
    </sheetView>
  </sheetViews>
  <sheetFormatPr defaultColWidth="9.00390625" defaultRowHeight="22.5" customHeight="1"/>
  <cols>
    <col min="1" max="1" width="3.75390625" style="0" customWidth="1"/>
    <col min="2" max="2" width="25.00390625" style="46" customWidth="1"/>
    <col min="3" max="3" width="26.875" style="44" customWidth="1"/>
  </cols>
  <sheetData>
    <row r="1" spans="1:3" ht="22.5" customHeight="1">
      <c r="A1" t="s">
        <v>255</v>
      </c>
      <c r="B1" s="54" t="s">
        <v>256</v>
      </c>
      <c r="C1" s="55" t="s">
        <v>257</v>
      </c>
    </row>
    <row r="2" spans="1:3" ht="22.5" customHeight="1">
      <c r="A2">
        <v>1</v>
      </c>
      <c r="B2" s="47" t="s">
        <v>258</v>
      </c>
      <c r="C2" s="45" t="str">
        <f>HYPERLINK("#1.野球!$A$4","野球")</f>
        <v>野球</v>
      </c>
    </row>
    <row r="3" spans="1:3" ht="22.5" customHeight="1">
      <c r="A3">
        <v>2</v>
      </c>
      <c r="B3" s="47" t="s">
        <v>49</v>
      </c>
      <c r="C3" s="45" t="str">
        <f>HYPERLINK("#2.ソフトテニス!$A$4","ソフトテニス")</f>
        <v>ソフトテニス</v>
      </c>
    </row>
    <row r="4" spans="1:3" ht="22.5" customHeight="1">
      <c r="A4">
        <v>3</v>
      </c>
      <c r="B4" s="47" t="s">
        <v>50</v>
      </c>
      <c r="C4" s="45" t="str">
        <f>HYPERLINK("#3.陸上競技!$A$4","陸上競技")</f>
        <v>陸上競技</v>
      </c>
    </row>
    <row r="5" spans="1:3" ht="22.5" customHeight="1">
      <c r="A5">
        <v>4</v>
      </c>
      <c r="B5" s="47" t="s">
        <v>51</v>
      </c>
      <c r="C5" s="45" t="str">
        <f>HYPERLINK("#4.卓球!$A$4","卓球")</f>
        <v>卓球</v>
      </c>
    </row>
    <row r="6" spans="1:3" ht="22.5" customHeight="1">
      <c r="A6">
        <v>5</v>
      </c>
      <c r="B6" s="47" t="s">
        <v>52</v>
      </c>
      <c r="C6" s="45" t="str">
        <f>HYPERLINK("#5.剣道!$A$４","剣道")</f>
        <v>剣道</v>
      </c>
    </row>
    <row r="7" spans="1:3" ht="22.5" customHeight="1">
      <c r="A7">
        <v>6</v>
      </c>
      <c r="B7" s="47" t="s">
        <v>234</v>
      </c>
      <c r="C7" s="45" t="str">
        <f>HYPERLINK("#6.バレーボール!$A$4","バレーボール")</f>
        <v>バレーボール</v>
      </c>
    </row>
    <row r="8" spans="1:3" ht="22.5" customHeight="1">
      <c r="A8">
        <v>7</v>
      </c>
      <c r="B8" s="47" t="s">
        <v>53</v>
      </c>
      <c r="C8" s="45" t="str">
        <f>HYPERLINK("#7.スキー!$A$4","スキー")</f>
        <v>スキー</v>
      </c>
    </row>
    <row r="9" spans="1:3" ht="22.5" customHeight="1">
      <c r="A9">
        <v>8</v>
      </c>
      <c r="B9" s="47" t="s">
        <v>26</v>
      </c>
      <c r="C9" s="45" t="str">
        <f>HYPERLINK("#8.柔道!$A$4","柔道")</f>
        <v>柔道</v>
      </c>
    </row>
    <row r="10" spans="1:3" ht="22.5" customHeight="1">
      <c r="A10">
        <v>9</v>
      </c>
      <c r="B10" s="47" t="s">
        <v>27</v>
      </c>
      <c r="C10" s="45" t="str">
        <f>HYPERLINK("#9.サッカー!$A$4","サッカー")</f>
        <v>サッカー</v>
      </c>
    </row>
    <row r="11" spans="1:3" ht="22.5" customHeight="1">
      <c r="A11">
        <v>10</v>
      </c>
      <c r="B11" s="47" t="s">
        <v>28</v>
      </c>
      <c r="C11" s="45" t="str">
        <f>HYPERLINK("#10.バスケットボール!$A$4","バスケットボール")</f>
        <v>バスケットボール</v>
      </c>
    </row>
    <row r="12" spans="1:3" ht="22.5" customHeight="1">
      <c r="A12">
        <v>11</v>
      </c>
      <c r="B12" s="47" t="s">
        <v>100</v>
      </c>
      <c r="C12" s="45" t="str">
        <f>HYPERLINK("#11.フェンシング!$A$4","フェンシング")</f>
        <v>フェンシング</v>
      </c>
    </row>
    <row r="13" spans="1:3" ht="22.5" customHeight="1">
      <c r="A13">
        <v>12</v>
      </c>
      <c r="B13" s="47" t="s">
        <v>29</v>
      </c>
      <c r="C13" s="45" t="str">
        <f>HYPERLINK("#12.テニス!$A$4","テニス")</f>
        <v>テニス</v>
      </c>
    </row>
    <row r="14" spans="1:3" ht="22.5" customHeight="1">
      <c r="A14">
        <v>13</v>
      </c>
      <c r="B14" s="47" t="s">
        <v>30</v>
      </c>
      <c r="C14" s="45" t="str">
        <f>HYPERLINK("#13.バドミントン!$A$4","バドミントン")</f>
        <v>バドミントン</v>
      </c>
    </row>
    <row r="15" spans="1:3" ht="22.5" customHeight="1">
      <c r="A15">
        <v>14</v>
      </c>
      <c r="B15" s="47" t="s">
        <v>23</v>
      </c>
      <c r="C15" s="45" t="str">
        <f>HYPERLINK("#14.ハンドボール!$A$4","ハンドボール")</f>
        <v>ハンドボール</v>
      </c>
    </row>
    <row r="16" spans="1:3" ht="22.5" customHeight="1">
      <c r="A16">
        <v>15</v>
      </c>
      <c r="B16" s="47" t="s">
        <v>62</v>
      </c>
      <c r="C16" s="45" t="str">
        <f>HYPERLINK("#15.水泳!$A$4","水泳")</f>
        <v>水泳</v>
      </c>
    </row>
    <row r="17" spans="1:3" ht="22.5" customHeight="1">
      <c r="A17">
        <v>16</v>
      </c>
      <c r="B17" s="48" t="s">
        <v>259</v>
      </c>
      <c r="C17" s="45" t="str">
        <f>HYPERLINK("#16.空手!$A$4","空手")</f>
        <v>空手</v>
      </c>
    </row>
    <row r="18" spans="1:3" ht="22.5" customHeight="1">
      <c r="A18">
        <v>17</v>
      </c>
      <c r="B18" s="48" t="s">
        <v>32</v>
      </c>
      <c r="C18" s="45" t="str">
        <f>HYPERLINK("#17.弓道!$A$4","弓道")</f>
        <v>弓道</v>
      </c>
    </row>
    <row r="19" spans="1:3" ht="22.5" customHeight="1">
      <c r="A19">
        <v>18</v>
      </c>
      <c r="B19" s="47" t="s">
        <v>260</v>
      </c>
      <c r="C19" s="43" t="str">
        <f>HYPERLINK("#18.ゴルフ!$A$4","ゴルフ")</f>
        <v>ゴルフ</v>
      </c>
    </row>
    <row r="20" spans="1:3" ht="22.5" customHeight="1">
      <c r="A20">
        <v>19</v>
      </c>
      <c r="B20" s="47" t="s">
        <v>111</v>
      </c>
      <c r="C20" s="45" t="str">
        <f>HYPERLINK("#19.ボウリング!$A$4","ボウリング")</f>
        <v>ボウリング</v>
      </c>
    </row>
    <row r="21" spans="1:3" ht="22.5" customHeight="1">
      <c r="A21">
        <v>20</v>
      </c>
      <c r="B21" s="49" t="s">
        <v>261</v>
      </c>
      <c r="C21" s="45" t="str">
        <f>HYPERLINK("#20.合気道!$A$4","合気道")</f>
        <v>合気道</v>
      </c>
    </row>
    <row r="22" spans="1:3" ht="22.5" customHeight="1">
      <c r="A22">
        <v>21</v>
      </c>
      <c r="B22" s="49" t="s">
        <v>33</v>
      </c>
      <c r="C22" s="45" t="str">
        <f>HYPERLINK("#21.サイクル!$A$4","サイクル")</f>
        <v>サイクル</v>
      </c>
    </row>
    <row r="23" spans="1:3" ht="22.5" customHeight="1">
      <c r="A23">
        <v>22</v>
      </c>
      <c r="B23" s="49" t="s">
        <v>262</v>
      </c>
      <c r="C23" s="45" t="str">
        <f>HYPERLINK("#22.少林寺拳法!$A$4","少林寺拳法")</f>
        <v>少林寺拳法</v>
      </c>
    </row>
    <row r="24" spans="1:3" ht="22.5" customHeight="1">
      <c r="A24">
        <v>23</v>
      </c>
      <c r="B24" s="49" t="s">
        <v>75</v>
      </c>
      <c r="C24" s="45" t="str">
        <f>HYPERLINK("#23.クレー!$A$4","クレー")</f>
        <v>クレー</v>
      </c>
    </row>
    <row r="25" spans="1:3" ht="22.5" customHeight="1">
      <c r="A25">
        <v>24</v>
      </c>
      <c r="B25" s="49" t="s">
        <v>34</v>
      </c>
      <c r="C25" s="45" t="str">
        <f>HYPERLINK("#24.ソフトボール!$A$4","ソフトボール")</f>
        <v>ソフトボール</v>
      </c>
    </row>
    <row r="26" spans="1:3" ht="22.5" customHeight="1">
      <c r="A26">
        <v>25</v>
      </c>
      <c r="B26" s="49" t="s">
        <v>35</v>
      </c>
      <c r="C26" s="45" t="str">
        <f>HYPERLINK("#25.相撲!$A$4","相撲")</f>
        <v>相撲</v>
      </c>
    </row>
    <row r="27" spans="1:3" ht="22.5" customHeight="1">
      <c r="A27">
        <v>26</v>
      </c>
      <c r="B27" s="49" t="s">
        <v>263</v>
      </c>
      <c r="C27" s="45" t="str">
        <f>HYPERLINK("#26.ラグビーフットボール!$A$4","ラグビーフットボール")</f>
        <v>ラグビーフットボール</v>
      </c>
    </row>
    <row r="28" spans="1:3" ht="22.5" customHeight="1">
      <c r="A28">
        <v>27</v>
      </c>
      <c r="B28" s="49" t="s">
        <v>36</v>
      </c>
      <c r="C28" s="45" t="str">
        <f>HYPERLINK("#27.ゲートボール!$A$4","ゲートボール")</f>
        <v>ゲートボール</v>
      </c>
    </row>
    <row r="29" spans="1:3" ht="22.5" customHeight="1">
      <c r="A29">
        <v>28</v>
      </c>
      <c r="B29" s="49" t="s">
        <v>37</v>
      </c>
      <c r="C29" s="45" t="str">
        <f>HYPERLINK("#28.山岳!$A$4","山岳")</f>
        <v>山岳</v>
      </c>
    </row>
    <row r="30" spans="1:3" ht="22.5" customHeight="1">
      <c r="A30">
        <v>29</v>
      </c>
      <c r="B30" s="49" t="s">
        <v>38</v>
      </c>
      <c r="C30" s="45" t="str">
        <f>HYPERLINK("#29.レスリング!$A$4","レスリング")</f>
        <v>レスリング</v>
      </c>
    </row>
    <row r="31" spans="1:3" ht="22.5" customHeight="1">
      <c r="A31">
        <v>30</v>
      </c>
      <c r="B31" s="49" t="s">
        <v>39</v>
      </c>
      <c r="C31" s="45" t="str">
        <f>HYPERLINK("#30.体操!$A$4","体操")</f>
        <v>体操</v>
      </c>
    </row>
    <row r="32" spans="1:3" ht="22.5" customHeight="1">
      <c r="A32">
        <v>31</v>
      </c>
      <c r="B32" s="49" t="s">
        <v>264</v>
      </c>
      <c r="C32" s="45" t="str">
        <f>HYPERLINK("#31.高スポ!$A$4","高スポ")</f>
        <v>高スポ</v>
      </c>
    </row>
    <row r="33" spans="1:3" ht="22.5" customHeight="1">
      <c r="A33">
        <v>32</v>
      </c>
      <c r="B33" s="49" t="s">
        <v>105</v>
      </c>
      <c r="C33" s="45" t="str">
        <f>HYPERLINK("#32.ボクシング!$A$4","ボクシング")</f>
        <v>ボクシング</v>
      </c>
    </row>
    <row r="34" spans="1:3" ht="22.5" customHeight="1">
      <c r="A34">
        <v>33</v>
      </c>
      <c r="B34" s="49" t="s">
        <v>265</v>
      </c>
      <c r="C34" s="45" t="str">
        <f>HYPERLINK("#33.トライアスロン!$A$4","トライアスロン")</f>
        <v>トライアスロン</v>
      </c>
    </row>
    <row r="35" spans="1:3" ht="22.5" customHeight="1">
      <c r="A35">
        <v>34</v>
      </c>
      <c r="B35" s="49" t="s">
        <v>139</v>
      </c>
      <c r="C35" s="45" t="str">
        <f>HYPERLINK("#34.ペタンク!$A$4","ペタンク")</f>
        <v>ペタンク</v>
      </c>
    </row>
    <row r="36" spans="1:3" ht="22.5" customHeight="1">
      <c r="A36">
        <v>35</v>
      </c>
      <c r="C36" s="4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5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2" t="s">
        <v>26</v>
      </c>
      <c r="B4" s="103" t="s">
        <v>466</v>
      </c>
      <c r="C4" s="104" t="s">
        <v>113</v>
      </c>
      <c r="D4" s="6" t="s">
        <v>467</v>
      </c>
      <c r="E4" s="15" t="s">
        <v>468</v>
      </c>
      <c r="F4" s="7">
        <v>60</v>
      </c>
    </row>
    <row r="5" spans="1:6" s="69" customFormat="1" ht="28.5" customHeight="1">
      <c r="A5" s="148"/>
      <c r="B5" s="100" t="s">
        <v>469</v>
      </c>
      <c r="C5" s="105" t="s">
        <v>470</v>
      </c>
      <c r="D5" s="6" t="s">
        <v>471</v>
      </c>
      <c r="E5" s="15" t="s">
        <v>472</v>
      </c>
      <c r="F5" s="7">
        <v>40</v>
      </c>
    </row>
    <row r="6" spans="1:6" s="69" customFormat="1" ht="28.5" customHeight="1">
      <c r="A6" s="148"/>
      <c r="B6" s="100" t="s">
        <v>473</v>
      </c>
      <c r="C6" s="105" t="s">
        <v>474</v>
      </c>
      <c r="D6" s="6" t="s">
        <v>475</v>
      </c>
      <c r="E6" s="15" t="s">
        <v>476</v>
      </c>
      <c r="F6" s="7">
        <v>40</v>
      </c>
    </row>
    <row r="7" spans="1:6" s="69" customFormat="1" ht="28.5" customHeight="1">
      <c r="A7" s="148"/>
      <c r="B7" s="100" t="s">
        <v>293</v>
      </c>
      <c r="C7" s="105" t="s">
        <v>477</v>
      </c>
      <c r="D7" s="6" t="s">
        <v>478</v>
      </c>
      <c r="E7" s="15" t="s">
        <v>479</v>
      </c>
      <c r="F7" s="7">
        <v>55</v>
      </c>
    </row>
    <row r="8" spans="1:6" s="69" customFormat="1" ht="28.5" customHeight="1">
      <c r="A8" s="148"/>
      <c r="B8" s="100" t="s">
        <v>480</v>
      </c>
      <c r="C8" s="105" t="s">
        <v>474</v>
      </c>
      <c r="D8" s="6" t="s">
        <v>481</v>
      </c>
      <c r="E8" s="15" t="s">
        <v>482</v>
      </c>
      <c r="F8" s="7">
        <v>55</v>
      </c>
    </row>
    <row r="9" spans="1:6" s="69" customFormat="1" ht="28.5" customHeight="1">
      <c r="A9" s="148"/>
      <c r="B9" s="100" t="s">
        <v>483</v>
      </c>
      <c r="C9" s="14" t="s">
        <v>484</v>
      </c>
      <c r="D9" s="6" t="s">
        <v>485</v>
      </c>
      <c r="E9" s="15" t="s">
        <v>244</v>
      </c>
      <c r="F9" s="7">
        <v>27</v>
      </c>
    </row>
    <row r="10" spans="1:6" s="69" customFormat="1" ht="28.5" customHeight="1">
      <c r="A10" s="148"/>
      <c r="B10" s="100" t="s">
        <v>486</v>
      </c>
      <c r="C10" s="14" t="s">
        <v>484</v>
      </c>
      <c r="D10" s="6" t="s">
        <v>487</v>
      </c>
      <c r="E10" s="15" t="s">
        <v>488</v>
      </c>
      <c r="F10" s="7">
        <v>240</v>
      </c>
    </row>
    <row r="11" spans="1:6" s="69" customFormat="1" ht="28.5" customHeight="1">
      <c r="A11" s="148"/>
      <c r="B11" s="100" t="s">
        <v>480</v>
      </c>
      <c r="C11" s="105" t="s">
        <v>489</v>
      </c>
      <c r="D11" s="6" t="s">
        <v>490</v>
      </c>
      <c r="E11" s="15" t="s">
        <v>491</v>
      </c>
      <c r="F11" s="7">
        <v>35</v>
      </c>
    </row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7" customHeight="1"/>
    <row r="31" s="16" customFormat="1" ht="27" customHeight="1"/>
    <row r="32" s="16" customFormat="1" ht="27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8.5" customHeight="1"/>
    <row r="43" s="16" customFormat="1" ht="28.5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pans="1:6" s="16" customFormat="1" ht="28.5" customHeight="1">
      <c r="A211" s="25"/>
      <c r="B211" s="9"/>
      <c r="C211" s="10"/>
      <c r="D211" s="11"/>
      <c r="E211" s="10"/>
      <c r="F211" s="20"/>
    </row>
    <row r="212" spans="1:7" s="16" customFormat="1" ht="28.5" customHeight="1">
      <c r="A212" s="26"/>
      <c r="B212" s="9"/>
      <c r="C212" s="10"/>
      <c r="D212" s="11"/>
      <c r="E212" s="10"/>
      <c r="F212" s="12"/>
      <c r="G212" s="22"/>
    </row>
    <row r="213" spans="1:7" s="16" customFormat="1" ht="28.5" customHeight="1">
      <c r="A213" s="24"/>
      <c r="B213" s="9"/>
      <c r="C213" s="10"/>
      <c r="D213" s="11"/>
      <c r="E213" s="10"/>
      <c r="F213" s="12"/>
      <c r="G213" s="22"/>
    </row>
    <row r="214" spans="2:7" s="16" customFormat="1" ht="28.5" customHeight="1">
      <c r="B214" s="9"/>
      <c r="C214" s="10"/>
      <c r="D214" s="11"/>
      <c r="E214" s="10"/>
      <c r="F214" s="12"/>
      <c r="G214" s="22"/>
    </row>
    <row r="215" spans="2:7" s="16" customFormat="1" ht="28.5" customHeight="1"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6" s="20" customFormat="1" ht="28.5" customHeight="1">
      <c r="A221" s="8"/>
      <c r="B221" s="9"/>
      <c r="C221" s="10"/>
      <c r="D221" s="11"/>
      <c r="E221" s="10"/>
      <c r="F221" s="12"/>
    </row>
    <row r="222" spans="1:6" s="20" customFormat="1" ht="28.5" customHeight="1">
      <c r="A222" s="8"/>
      <c r="B222" s="9"/>
      <c r="C222" s="10"/>
      <c r="D222" s="11"/>
      <c r="E222" s="10"/>
      <c r="F222" s="1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12" s="20" customFormat="1" ht="28.5" customHeight="1">
      <c r="A251" s="8"/>
      <c r="B251" s="9"/>
      <c r="C251" s="10"/>
      <c r="D251" s="11"/>
      <c r="E251" s="10"/>
      <c r="F251" s="12"/>
      <c r="H251" s="39"/>
      <c r="I251" s="40"/>
      <c r="J251" s="41"/>
      <c r="K251" s="40"/>
      <c r="L251" s="4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</sheetData>
  <sheetProtection/>
  <mergeCells count="2">
    <mergeCell ref="A1:F1"/>
    <mergeCell ref="A4:A1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7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201" t="s">
        <v>27</v>
      </c>
      <c r="B4" s="106" t="s">
        <v>20</v>
      </c>
      <c r="C4" s="106"/>
      <c r="D4" s="107"/>
      <c r="E4" s="108"/>
      <c r="F4" s="109"/>
    </row>
    <row r="5" spans="1:6" s="69" customFormat="1" ht="28.5" customHeight="1">
      <c r="A5" s="202"/>
      <c r="B5" s="110" t="s">
        <v>76</v>
      </c>
      <c r="C5" s="111" t="s">
        <v>141</v>
      </c>
      <c r="D5" s="112" t="s">
        <v>94</v>
      </c>
      <c r="E5" s="113" t="s">
        <v>77</v>
      </c>
      <c r="F5" s="7">
        <v>4468</v>
      </c>
    </row>
    <row r="6" spans="1:6" s="69" customFormat="1" ht="28.5" customHeight="1">
      <c r="A6" s="202"/>
      <c r="B6" s="110" t="s">
        <v>492</v>
      </c>
      <c r="C6" s="111"/>
      <c r="D6" s="112" t="s">
        <v>254</v>
      </c>
      <c r="E6" s="113" t="s">
        <v>493</v>
      </c>
      <c r="F6" s="7">
        <v>21</v>
      </c>
    </row>
    <row r="7" spans="1:6" s="69" customFormat="1" ht="28.5" customHeight="1">
      <c r="A7" s="202"/>
      <c r="B7" s="100" t="s">
        <v>494</v>
      </c>
      <c r="C7" s="14" t="s">
        <v>78</v>
      </c>
      <c r="D7" s="6" t="s">
        <v>79</v>
      </c>
      <c r="E7" s="113" t="s">
        <v>77</v>
      </c>
      <c r="F7" s="7">
        <v>1557</v>
      </c>
    </row>
    <row r="8" spans="1:6" s="69" customFormat="1" ht="28.5" customHeight="1">
      <c r="A8" s="202"/>
      <c r="B8" s="114" t="s">
        <v>495</v>
      </c>
      <c r="C8" s="115" t="s">
        <v>78</v>
      </c>
      <c r="D8" s="116" t="s">
        <v>296</v>
      </c>
      <c r="E8" s="117" t="s">
        <v>253</v>
      </c>
      <c r="F8" s="118">
        <v>710</v>
      </c>
    </row>
    <row r="9" spans="1:6" s="69" customFormat="1" ht="28.5" customHeight="1">
      <c r="A9" s="202"/>
      <c r="B9" s="108" t="s">
        <v>98</v>
      </c>
      <c r="C9" s="106"/>
      <c r="D9" s="119"/>
      <c r="E9" s="108"/>
      <c r="F9" s="109"/>
    </row>
    <row r="10" spans="1:6" s="69" customFormat="1" ht="28.5" customHeight="1">
      <c r="A10" s="202"/>
      <c r="B10" s="120" t="s">
        <v>496</v>
      </c>
      <c r="C10" s="121" t="s">
        <v>178</v>
      </c>
      <c r="D10" s="122" t="s">
        <v>297</v>
      </c>
      <c r="E10" s="123" t="s">
        <v>497</v>
      </c>
      <c r="F10" s="7">
        <v>4468</v>
      </c>
    </row>
    <row r="11" spans="1:6" s="69" customFormat="1" ht="28.5" customHeight="1">
      <c r="A11" s="202"/>
      <c r="B11" s="108" t="s">
        <v>21</v>
      </c>
      <c r="C11" s="106"/>
      <c r="D11" s="119"/>
      <c r="E11" s="106"/>
      <c r="F11" s="109"/>
    </row>
    <row r="12" spans="1:6" s="69" customFormat="1" ht="28.5" customHeight="1">
      <c r="A12" s="202"/>
      <c r="B12" s="15" t="s">
        <v>99</v>
      </c>
      <c r="C12" s="14" t="s">
        <v>484</v>
      </c>
      <c r="D12" s="124" t="s">
        <v>498</v>
      </c>
      <c r="E12" s="14" t="s">
        <v>499</v>
      </c>
      <c r="F12" s="7">
        <v>402</v>
      </c>
    </row>
    <row r="13" spans="1:6" s="69" customFormat="1" ht="28.5" customHeight="1">
      <c r="A13" s="202"/>
      <c r="B13" s="125" t="s">
        <v>500</v>
      </c>
      <c r="C13" s="111" t="s">
        <v>225</v>
      </c>
      <c r="D13" s="124" t="s">
        <v>79</v>
      </c>
      <c r="E13" s="14" t="s">
        <v>252</v>
      </c>
      <c r="F13" s="7">
        <v>556</v>
      </c>
    </row>
    <row r="14" spans="1:6" s="69" customFormat="1" ht="28.5" customHeight="1">
      <c r="A14" s="202"/>
      <c r="B14" s="125" t="s">
        <v>501</v>
      </c>
      <c r="C14" s="14" t="s">
        <v>95</v>
      </c>
      <c r="D14" s="124" t="s">
        <v>502</v>
      </c>
      <c r="E14" s="14" t="s">
        <v>142</v>
      </c>
      <c r="F14" s="7">
        <v>402</v>
      </c>
    </row>
    <row r="15" spans="1:6" s="69" customFormat="1" ht="28.5" customHeight="1">
      <c r="A15" s="202"/>
      <c r="B15" s="15" t="s">
        <v>503</v>
      </c>
      <c r="C15" s="14" t="s">
        <v>484</v>
      </c>
      <c r="D15" s="124"/>
      <c r="E15" s="14" t="s">
        <v>142</v>
      </c>
      <c r="F15" s="7">
        <v>482</v>
      </c>
    </row>
    <row r="16" spans="1:6" s="69" customFormat="1" ht="28.5" customHeight="1">
      <c r="A16" s="202"/>
      <c r="B16" s="108" t="s">
        <v>22</v>
      </c>
      <c r="C16" s="106"/>
      <c r="D16" s="119"/>
      <c r="E16" s="106"/>
      <c r="F16" s="109"/>
    </row>
    <row r="17" spans="1:6" s="69" customFormat="1" ht="28.5" customHeight="1">
      <c r="A17" s="202"/>
      <c r="B17" s="110" t="s">
        <v>8</v>
      </c>
      <c r="C17" s="111" t="s">
        <v>2</v>
      </c>
      <c r="D17" s="126">
        <v>43251</v>
      </c>
      <c r="E17" s="111" t="s">
        <v>18</v>
      </c>
      <c r="F17" s="127">
        <v>604</v>
      </c>
    </row>
    <row r="18" spans="1:6" s="69" customFormat="1" ht="28.5" customHeight="1">
      <c r="A18" s="202"/>
      <c r="B18" s="100" t="s">
        <v>68</v>
      </c>
      <c r="C18" s="14" t="s">
        <v>69</v>
      </c>
      <c r="D18" s="124" t="s">
        <v>124</v>
      </c>
      <c r="E18" s="14" t="s">
        <v>97</v>
      </c>
      <c r="F18" s="7">
        <v>960</v>
      </c>
    </row>
    <row r="19" spans="1:6" s="69" customFormat="1" ht="28.5" customHeight="1">
      <c r="A19" s="202"/>
      <c r="B19" s="100" t="s">
        <v>9</v>
      </c>
      <c r="C19" s="14" t="s">
        <v>3</v>
      </c>
      <c r="D19" s="124">
        <v>43356</v>
      </c>
      <c r="E19" s="14" t="s">
        <v>18</v>
      </c>
      <c r="F19" s="7">
        <v>604</v>
      </c>
    </row>
    <row r="20" spans="1:6" s="69" customFormat="1" ht="28.5" customHeight="1">
      <c r="A20" s="202"/>
      <c r="B20" s="100" t="s">
        <v>70</v>
      </c>
      <c r="C20" s="14" t="s">
        <v>19</v>
      </c>
      <c r="D20" s="124" t="s">
        <v>226</v>
      </c>
      <c r="E20" s="14" t="s">
        <v>18</v>
      </c>
      <c r="F20" s="7">
        <v>2040</v>
      </c>
    </row>
    <row r="21" spans="1:6" s="69" customFormat="1" ht="28.5" customHeight="1">
      <c r="A21" s="202"/>
      <c r="B21" s="128" t="s">
        <v>71</v>
      </c>
      <c r="C21" s="115" t="s">
        <v>116</v>
      </c>
      <c r="D21" s="116" t="s">
        <v>66</v>
      </c>
      <c r="E21" s="115" t="s">
        <v>96</v>
      </c>
      <c r="F21" s="118">
        <v>452</v>
      </c>
    </row>
    <row r="22" spans="1:6" s="69" customFormat="1" ht="28.5" customHeight="1">
      <c r="A22" s="202"/>
      <c r="B22" s="106" t="s">
        <v>144</v>
      </c>
      <c r="C22" s="106"/>
      <c r="D22" s="119"/>
      <c r="E22" s="106"/>
      <c r="F22" s="109"/>
    </row>
    <row r="23" spans="1:6" s="69" customFormat="1" ht="28.5" customHeight="1">
      <c r="A23" s="202"/>
      <c r="B23" s="100" t="s">
        <v>504</v>
      </c>
      <c r="C23" s="14" t="s">
        <v>152</v>
      </c>
      <c r="D23" s="124">
        <v>43230</v>
      </c>
      <c r="E23" s="14" t="s">
        <v>505</v>
      </c>
      <c r="F23" s="7">
        <v>170</v>
      </c>
    </row>
    <row r="24" spans="1:6" s="69" customFormat="1" ht="28.5" customHeight="1">
      <c r="A24" s="202"/>
      <c r="B24" s="100" t="s">
        <v>506</v>
      </c>
      <c r="C24" s="14" t="s">
        <v>227</v>
      </c>
      <c r="D24" s="124">
        <v>43419</v>
      </c>
      <c r="E24" s="14" t="s">
        <v>505</v>
      </c>
      <c r="F24" s="7">
        <v>110</v>
      </c>
    </row>
    <row r="25" spans="1:6" s="69" customFormat="1" ht="28.5" customHeight="1">
      <c r="A25" s="202"/>
      <c r="B25" s="100" t="s">
        <v>507</v>
      </c>
      <c r="C25" s="14" t="s">
        <v>133</v>
      </c>
      <c r="D25" s="124">
        <v>43166</v>
      </c>
      <c r="E25" s="14" t="s">
        <v>505</v>
      </c>
      <c r="F25" s="7">
        <v>120</v>
      </c>
    </row>
    <row r="26" spans="1:6" s="69" customFormat="1" ht="28.5" customHeight="1">
      <c r="A26" s="202"/>
      <c r="B26" s="100" t="s">
        <v>508</v>
      </c>
      <c r="C26" s="14" t="s">
        <v>509</v>
      </c>
      <c r="D26" s="124" t="s">
        <v>510</v>
      </c>
      <c r="E26" s="14" t="s">
        <v>511</v>
      </c>
      <c r="F26" s="7">
        <v>200</v>
      </c>
    </row>
    <row r="27" spans="1:6" s="69" customFormat="1" ht="28.5" customHeight="1">
      <c r="A27" s="202"/>
      <c r="B27" s="14" t="s">
        <v>512</v>
      </c>
      <c r="C27" s="14" t="s">
        <v>513</v>
      </c>
      <c r="D27" s="124" t="s">
        <v>514</v>
      </c>
      <c r="E27" s="14" t="s">
        <v>515</v>
      </c>
      <c r="F27" s="7">
        <v>200</v>
      </c>
    </row>
    <row r="28" spans="1:6" s="69" customFormat="1" ht="28.5" customHeight="1">
      <c r="A28" s="202"/>
      <c r="B28" s="14" t="s">
        <v>516</v>
      </c>
      <c r="C28" s="14" t="s">
        <v>517</v>
      </c>
      <c r="D28" s="124" t="s">
        <v>510</v>
      </c>
      <c r="E28" s="14" t="s">
        <v>515</v>
      </c>
      <c r="F28" s="7">
        <v>102</v>
      </c>
    </row>
    <row r="29" spans="1:6" s="69" customFormat="1" ht="28.5" customHeight="1">
      <c r="A29" s="202"/>
      <c r="B29" s="199" t="s">
        <v>145</v>
      </c>
      <c r="C29" s="200"/>
      <c r="D29" s="200"/>
      <c r="E29" s="200"/>
      <c r="F29" s="200"/>
    </row>
    <row r="30" spans="1:6" s="69" customFormat="1" ht="28.5" customHeight="1">
      <c r="A30" s="202"/>
      <c r="B30" s="100" t="s">
        <v>80</v>
      </c>
      <c r="C30" s="14" t="s">
        <v>484</v>
      </c>
      <c r="D30" s="124">
        <v>43375</v>
      </c>
      <c r="E30" s="14" t="s">
        <v>298</v>
      </c>
      <c r="F30" s="7">
        <v>200</v>
      </c>
    </row>
    <row r="31" spans="1:6" s="16" customFormat="1" ht="28.5" customHeight="1">
      <c r="A31" s="203"/>
      <c r="B31" s="100" t="s">
        <v>518</v>
      </c>
      <c r="C31" s="14" t="s">
        <v>179</v>
      </c>
      <c r="D31" s="124">
        <v>43138</v>
      </c>
      <c r="E31" s="14" t="s">
        <v>298</v>
      </c>
      <c r="F31" s="7">
        <v>150</v>
      </c>
    </row>
    <row r="32" spans="1:6" s="16" customFormat="1" ht="27" customHeight="1">
      <c r="A32" s="203"/>
      <c r="B32" s="100" t="s">
        <v>143</v>
      </c>
      <c r="C32" s="14" t="s">
        <v>484</v>
      </c>
      <c r="D32" s="124">
        <v>43179</v>
      </c>
      <c r="E32" s="14" t="s">
        <v>298</v>
      </c>
      <c r="F32" s="7">
        <v>200</v>
      </c>
    </row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pans="1:6" s="16" customFormat="1" ht="28.5" customHeight="1">
      <c r="A204" s="25"/>
      <c r="B204" s="9"/>
      <c r="C204" s="10"/>
      <c r="D204" s="11"/>
      <c r="E204" s="10"/>
      <c r="F204" s="20"/>
    </row>
    <row r="205" spans="1:6" s="16" customFormat="1" ht="28.5" customHeight="1">
      <c r="A205" s="26"/>
      <c r="B205" s="9"/>
      <c r="C205" s="10"/>
      <c r="D205" s="11"/>
      <c r="E205" s="10"/>
      <c r="F205" s="12"/>
    </row>
    <row r="206" spans="1:6" s="16" customFormat="1" ht="28.5" customHeight="1">
      <c r="A206" s="24"/>
      <c r="B206" s="9"/>
      <c r="C206" s="10"/>
      <c r="D206" s="11"/>
      <c r="E206" s="10"/>
      <c r="F206" s="12"/>
    </row>
    <row r="207" spans="2:6" s="16" customFormat="1" ht="28.5" customHeight="1">
      <c r="B207" s="9"/>
      <c r="C207" s="10"/>
      <c r="D207" s="11"/>
      <c r="E207" s="10"/>
      <c r="F207" s="12"/>
    </row>
    <row r="208" spans="2:6" s="16" customFormat="1" ht="28.5" customHeight="1"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7" s="16" customFormat="1" ht="28.5" customHeight="1">
      <c r="A214" s="8"/>
      <c r="B214" s="9"/>
      <c r="C214" s="10"/>
      <c r="D214" s="11"/>
      <c r="E214" s="10"/>
      <c r="F214" s="12"/>
      <c r="G214" s="2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12" s="20" customFormat="1" ht="28.5" customHeight="1">
      <c r="A253" s="8"/>
      <c r="B253" s="9"/>
      <c r="C253" s="10"/>
      <c r="D253" s="11"/>
      <c r="E253" s="10"/>
      <c r="F253" s="12"/>
      <c r="H253" s="39"/>
      <c r="I253" s="40"/>
      <c r="J253" s="41"/>
      <c r="K253" s="40"/>
      <c r="L253" s="4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</sheetData>
  <sheetProtection/>
  <mergeCells count="3">
    <mergeCell ref="A1:F1"/>
    <mergeCell ref="B29:F29"/>
    <mergeCell ref="A4:A32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0"/>
  <sheetViews>
    <sheetView zoomScale="85" zoomScaleNormal="85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61" t="s">
        <v>28</v>
      </c>
      <c r="B4" s="100" t="s">
        <v>519</v>
      </c>
      <c r="C4" s="14" t="s">
        <v>520</v>
      </c>
      <c r="D4" s="6" t="s">
        <v>521</v>
      </c>
      <c r="E4" s="14" t="s">
        <v>298</v>
      </c>
      <c r="F4" s="7">
        <v>780</v>
      </c>
    </row>
    <row r="5" spans="1:6" s="69" customFormat="1" ht="28.5" customHeight="1">
      <c r="A5" s="162"/>
      <c r="B5" s="125" t="s">
        <v>522</v>
      </c>
      <c r="C5" s="14" t="s">
        <v>520</v>
      </c>
      <c r="D5" s="6" t="s">
        <v>523</v>
      </c>
      <c r="E5" s="14" t="s">
        <v>298</v>
      </c>
      <c r="F5" s="7">
        <v>1200</v>
      </c>
    </row>
    <row r="6" spans="1:6" s="69" customFormat="1" ht="28.5" customHeight="1">
      <c r="A6" s="162"/>
      <c r="B6" s="125" t="s">
        <v>524</v>
      </c>
      <c r="C6" s="14" t="s">
        <v>520</v>
      </c>
      <c r="D6" s="6" t="s">
        <v>525</v>
      </c>
      <c r="E6" s="14" t="s">
        <v>248</v>
      </c>
      <c r="F6" s="7">
        <v>360</v>
      </c>
    </row>
    <row r="7" spans="1:6" s="69" customFormat="1" ht="28.5" customHeight="1">
      <c r="A7" s="162"/>
      <c r="B7" s="129" t="s">
        <v>526</v>
      </c>
      <c r="C7" s="14" t="s">
        <v>520</v>
      </c>
      <c r="D7" s="6" t="s">
        <v>527</v>
      </c>
      <c r="E7" s="14" t="s">
        <v>248</v>
      </c>
      <c r="F7" s="7">
        <v>980</v>
      </c>
    </row>
    <row r="8" spans="1:6" s="69" customFormat="1" ht="28.5" customHeight="1">
      <c r="A8" s="163"/>
      <c r="B8" s="100" t="s">
        <v>528</v>
      </c>
      <c r="C8" s="14" t="s">
        <v>529</v>
      </c>
      <c r="D8" s="6" t="s">
        <v>530</v>
      </c>
      <c r="E8" s="14" t="s">
        <v>531</v>
      </c>
      <c r="F8" s="7">
        <v>980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pans="1:6" s="16" customFormat="1" ht="28.5" customHeight="1">
      <c r="A176" s="25"/>
      <c r="B176" s="9"/>
      <c r="C176" s="10"/>
      <c r="D176" s="11"/>
      <c r="E176" s="10"/>
      <c r="F176" s="12"/>
    </row>
    <row r="177" spans="1:6" s="16" customFormat="1" ht="28.5" customHeight="1">
      <c r="A177" s="25"/>
      <c r="B177" s="9"/>
      <c r="C177" s="10"/>
      <c r="D177" s="11"/>
      <c r="E177" s="10"/>
      <c r="F177" s="20"/>
    </row>
    <row r="178" spans="1:6" s="16" customFormat="1" ht="28.5" customHeight="1">
      <c r="A178" s="26"/>
      <c r="B178" s="9"/>
      <c r="C178" s="10"/>
      <c r="D178" s="11"/>
      <c r="E178" s="10"/>
      <c r="F178" s="12"/>
    </row>
    <row r="179" spans="1:6" s="16" customFormat="1" ht="28.5" customHeight="1">
      <c r="A179" s="24"/>
      <c r="B179" s="9"/>
      <c r="C179" s="10"/>
      <c r="D179" s="11"/>
      <c r="E179" s="10"/>
      <c r="F179" s="12"/>
    </row>
    <row r="180" spans="2:6" s="16" customFormat="1" ht="28.5" customHeight="1">
      <c r="B180" s="9"/>
      <c r="C180" s="10"/>
      <c r="D180" s="11"/>
      <c r="E180" s="10"/>
      <c r="F180" s="12"/>
    </row>
    <row r="181" spans="2:6" s="16" customFormat="1" ht="28.5" customHeight="1"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4:A8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72" t="s">
        <v>100</v>
      </c>
      <c r="B4" s="103" t="s">
        <v>217</v>
      </c>
      <c r="C4" s="14" t="s">
        <v>532</v>
      </c>
      <c r="D4" s="124" t="s">
        <v>136</v>
      </c>
      <c r="E4" s="14" t="s">
        <v>533</v>
      </c>
      <c r="F4" s="7">
        <v>17</v>
      </c>
    </row>
    <row r="5" spans="1:6" s="69" customFormat="1" ht="28.5" customHeight="1">
      <c r="A5" s="172"/>
      <c r="B5" s="103" t="s">
        <v>534</v>
      </c>
      <c r="C5" s="14" t="s">
        <v>535</v>
      </c>
      <c r="D5" s="124" t="s">
        <v>136</v>
      </c>
      <c r="E5" s="14" t="s">
        <v>533</v>
      </c>
      <c r="F5" s="7">
        <v>6</v>
      </c>
    </row>
    <row r="6" spans="1:6" s="69" customFormat="1" ht="28.5" customHeight="1">
      <c r="A6" s="172"/>
      <c r="B6" s="103" t="s">
        <v>536</v>
      </c>
      <c r="C6" s="14" t="s">
        <v>537</v>
      </c>
      <c r="D6" s="124" t="s">
        <v>136</v>
      </c>
      <c r="E6" s="14" t="s">
        <v>538</v>
      </c>
      <c r="F6" s="7">
        <v>10</v>
      </c>
    </row>
    <row r="7" spans="1:6" s="69" customFormat="1" ht="28.5" customHeight="1">
      <c r="A7" s="172"/>
      <c r="B7" s="103" t="s">
        <v>210</v>
      </c>
      <c r="C7" s="14" t="s">
        <v>539</v>
      </c>
      <c r="D7" s="124" t="s">
        <v>136</v>
      </c>
      <c r="E7" s="14" t="s">
        <v>533</v>
      </c>
      <c r="F7" s="7">
        <v>10</v>
      </c>
    </row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pans="1:6" s="16" customFormat="1" ht="28.5" customHeight="1">
      <c r="A171" s="25"/>
      <c r="B171" s="9"/>
      <c r="C171" s="10"/>
      <c r="D171" s="11"/>
      <c r="E171" s="10"/>
      <c r="F171" s="12"/>
    </row>
    <row r="172" spans="1:6" s="16" customFormat="1" ht="28.5" customHeight="1">
      <c r="A172" s="25"/>
      <c r="B172" s="9"/>
      <c r="C172" s="10"/>
      <c r="D172" s="11"/>
      <c r="E172" s="10"/>
      <c r="F172" s="20"/>
    </row>
    <row r="173" spans="1:6" s="16" customFormat="1" ht="28.5" customHeight="1">
      <c r="A173" s="26"/>
      <c r="B173" s="9"/>
      <c r="C173" s="10"/>
      <c r="D173" s="11"/>
      <c r="E173" s="10"/>
      <c r="F173" s="12"/>
    </row>
    <row r="174" spans="1:6" s="16" customFormat="1" ht="28.5" customHeight="1">
      <c r="A174" s="24"/>
      <c r="B174" s="9"/>
      <c r="C174" s="10"/>
      <c r="D174" s="11"/>
      <c r="E174" s="10"/>
      <c r="F174" s="12"/>
    </row>
    <row r="175" spans="2:6" s="16" customFormat="1" ht="28.5" customHeight="1">
      <c r="B175" s="9"/>
      <c r="C175" s="10"/>
      <c r="D175" s="11"/>
      <c r="E175" s="10"/>
      <c r="F175" s="12"/>
    </row>
    <row r="176" spans="2:6" s="16" customFormat="1" ht="28.5" customHeight="1"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9" t="s">
        <v>29</v>
      </c>
      <c r="B4" s="100" t="s">
        <v>10</v>
      </c>
      <c r="C4" s="15" t="s">
        <v>540</v>
      </c>
      <c r="D4" s="130" t="s">
        <v>541</v>
      </c>
      <c r="E4" s="15" t="s">
        <v>11</v>
      </c>
      <c r="F4" s="7">
        <v>215</v>
      </c>
    </row>
    <row r="5" spans="1:6" s="69" customFormat="1" ht="28.5" customHeight="1">
      <c r="A5" s="143"/>
      <c r="B5" s="100" t="s">
        <v>300</v>
      </c>
      <c r="C5" s="14" t="s">
        <v>542</v>
      </c>
      <c r="D5" s="131" t="s">
        <v>543</v>
      </c>
      <c r="E5" s="15" t="s">
        <v>544</v>
      </c>
      <c r="F5" s="7">
        <v>260</v>
      </c>
    </row>
    <row r="6" spans="1:6" s="69" customFormat="1" ht="28.5" customHeight="1">
      <c r="A6" s="143"/>
      <c r="B6" s="100" t="s">
        <v>65</v>
      </c>
      <c r="C6" s="14" t="s">
        <v>63</v>
      </c>
      <c r="D6" s="130" t="s">
        <v>545</v>
      </c>
      <c r="E6" s="15" t="s">
        <v>11</v>
      </c>
      <c r="F6" s="7">
        <v>85</v>
      </c>
    </row>
    <row r="7" spans="1:6" s="69" customFormat="1" ht="28.5" customHeight="1">
      <c r="A7" s="143"/>
      <c r="B7" s="100" t="s">
        <v>10</v>
      </c>
      <c r="C7" s="14" t="s">
        <v>546</v>
      </c>
      <c r="D7" s="130" t="s">
        <v>547</v>
      </c>
      <c r="E7" s="15" t="s">
        <v>24</v>
      </c>
      <c r="F7" s="7">
        <v>175</v>
      </c>
    </row>
    <row r="8" spans="1:6" s="69" customFormat="1" ht="28.5" customHeight="1">
      <c r="A8" s="143"/>
      <c r="B8" s="100" t="s">
        <v>12</v>
      </c>
      <c r="C8" s="14" t="s">
        <v>548</v>
      </c>
      <c r="D8" s="130" t="s">
        <v>549</v>
      </c>
      <c r="E8" s="15" t="s">
        <v>153</v>
      </c>
      <c r="F8" s="7">
        <v>1230</v>
      </c>
    </row>
    <row r="9" spans="1:6" s="69" customFormat="1" ht="28.5" customHeight="1">
      <c r="A9" s="143"/>
      <c r="B9" s="100" t="s">
        <v>12</v>
      </c>
      <c r="C9" s="14" t="s">
        <v>169</v>
      </c>
      <c r="D9" s="130" t="s">
        <v>550</v>
      </c>
      <c r="E9" s="15" t="s">
        <v>24</v>
      </c>
      <c r="F9" s="7">
        <v>1045</v>
      </c>
    </row>
    <row r="10" spans="1:6" s="69" customFormat="1" ht="28.5" customHeight="1">
      <c r="A10" s="143"/>
      <c r="B10" s="100" t="s">
        <v>64</v>
      </c>
      <c r="C10" s="14" t="s">
        <v>63</v>
      </c>
      <c r="D10" s="131" t="s">
        <v>551</v>
      </c>
      <c r="E10" s="15" t="s">
        <v>11</v>
      </c>
      <c r="F10" s="7">
        <v>85</v>
      </c>
    </row>
    <row r="11" spans="1:6" s="69" customFormat="1" ht="28.5" customHeight="1">
      <c r="A11" s="143"/>
      <c r="B11" s="100" t="s">
        <v>300</v>
      </c>
      <c r="C11" s="14" t="s">
        <v>542</v>
      </c>
      <c r="D11" s="131" t="s">
        <v>552</v>
      </c>
      <c r="E11" s="15" t="s">
        <v>24</v>
      </c>
      <c r="F11" s="7">
        <v>260</v>
      </c>
    </row>
    <row r="12" spans="1:6" s="69" customFormat="1" ht="28.5" customHeight="1">
      <c r="A12" s="143"/>
      <c r="B12" s="100" t="s">
        <v>137</v>
      </c>
      <c r="C12" s="14" t="s">
        <v>138</v>
      </c>
      <c r="D12" s="130" t="s">
        <v>553</v>
      </c>
      <c r="E12" s="15" t="s">
        <v>301</v>
      </c>
      <c r="F12" s="7" t="s">
        <v>170</v>
      </c>
    </row>
    <row r="13" spans="1:6" s="69" customFormat="1" ht="28.5" customHeight="1">
      <c r="A13" s="143"/>
      <c r="B13" s="100" t="s">
        <v>300</v>
      </c>
      <c r="C13" s="14" t="s">
        <v>542</v>
      </c>
      <c r="D13" s="130" t="s">
        <v>554</v>
      </c>
      <c r="E13" s="15" t="s">
        <v>301</v>
      </c>
      <c r="F13" s="7">
        <v>260</v>
      </c>
    </row>
    <row r="14" spans="1:6" s="69" customFormat="1" ht="28.5" customHeight="1">
      <c r="A14" s="144"/>
      <c r="B14" s="100" t="s">
        <v>10</v>
      </c>
      <c r="C14" s="14" t="s">
        <v>154</v>
      </c>
      <c r="D14" s="130" t="s">
        <v>555</v>
      </c>
      <c r="E14" s="15" t="s">
        <v>153</v>
      </c>
      <c r="F14" s="7">
        <v>1230</v>
      </c>
    </row>
    <row r="15" spans="1:6" s="69" customFormat="1" ht="28.5" customHeight="1">
      <c r="A15" s="16"/>
      <c r="B15" s="16"/>
      <c r="C15" s="16"/>
      <c r="D15" s="16"/>
      <c r="E15" s="16"/>
      <c r="F15" s="16"/>
    </row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pans="1:6" s="16" customFormat="1" ht="28.5" customHeight="1">
      <c r="A167" s="25"/>
      <c r="B167" s="9"/>
      <c r="C167" s="10"/>
      <c r="D167" s="11"/>
      <c r="E167" s="10"/>
      <c r="F167" s="12"/>
    </row>
    <row r="168" spans="1:6" s="16" customFormat="1" ht="28.5" customHeight="1">
      <c r="A168" s="25"/>
      <c r="B168" s="9"/>
      <c r="C168" s="10"/>
      <c r="D168" s="11"/>
      <c r="E168" s="10"/>
      <c r="F168" s="20"/>
    </row>
    <row r="169" spans="1:6" s="16" customFormat="1" ht="28.5" customHeight="1">
      <c r="A169" s="26"/>
      <c r="B169" s="9"/>
      <c r="C169" s="10"/>
      <c r="D169" s="11"/>
      <c r="E169" s="10"/>
      <c r="F169" s="12"/>
    </row>
    <row r="170" spans="1:6" s="16" customFormat="1" ht="28.5" customHeight="1">
      <c r="A170" s="24"/>
      <c r="B170" s="9"/>
      <c r="C170" s="10"/>
      <c r="D170" s="11"/>
      <c r="E170" s="10"/>
      <c r="F170" s="12"/>
    </row>
    <row r="171" spans="2:6" s="16" customFormat="1" ht="28.5" customHeight="1">
      <c r="B171" s="9"/>
      <c r="C171" s="10"/>
      <c r="D171" s="11"/>
      <c r="E171" s="10"/>
      <c r="F171" s="12"/>
    </row>
    <row r="172" spans="2:6" s="16" customFormat="1" ht="28.5" customHeight="1"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14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2" t="s">
        <v>30</v>
      </c>
      <c r="B4" s="100" t="s">
        <v>556</v>
      </c>
      <c r="C4" s="14" t="s">
        <v>557</v>
      </c>
      <c r="D4" s="6" t="s">
        <v>558</v>
      </c>
      <c r="E4" s="15" t="s">
        <v>248</v>
      </c>
      <c r="F4" s="7"/>
    </row>
    <row r="5" spans="1:6" s="69" customFormat="1" ht="28.5" customHeight="1">
      <c r="A5" s="143"/>
      <c r="B5" s="100" t="s">
        <v>155</v>
      </c>
      <c r="C5" s="14" t="s">
        <v>176</v>
      </c>
      <c r="D5" s="102" t="s">
        <v>136</v>
      </c>
      <c r="E5" s="132" t="s">
        <v>136</v>
      </c>
      <c r="F5" s="7"/>
    </row>
    <row r="6" spans="1:6" s="69" customFormat="1" ht="28.5" customHeight="1">
      <c r="A6" s="143"/>
      <c r="B6" s="100" t="s">
        <v>156</v>
      </c>
      <c r="C6" s="14" t="s">
        <v>157</v>
      </c>
      <c r="D6" s="102" t="s">
        <v>559</v>
      </c>
      <c r="E6" s="15" t="s">
        <v>247</v>
      </c>
      <c r="F6" s="7"/>
    </row>
    <row r="7" spans="1:6" s="69" customFormat="1" ht="28.5" customHeight="1">
      <c r="A7" s="143"/>
      <c r="B7" s="100" t="s">
        <v>180</v>
      </c>
      <c r="C7" s="14" t="s">
        <v>560</v>
      </c>
      <c r="D7" s="6" t="s">
        <v>561</v>
      </c>
      <c r="E7" s="15" t="s">
        <v>247</v>
      </c>
      <c r="F7" s="7"/>
    </row>
    <row r="8" spans="1:6" s="69" customFormat="1" ht="28.5" customHeight="1">
      <c r="A8" s="143"/>
      <c r="B8" s="100" t="s">
        <v>192</v>
      </c>
      <c r="C8" s="14" t="s">
        <v>193</v>
      </c>
      <c r="D8" s="6" t="s">
        <v>562</v>
      </c>
      <c r="E8" s="15" t="s">
        <v>563</v>
      </c>
      <c r="F8" s="7"/>
    </row>
    <row r="9" spans="1:6" s="69" customFormat="1" ht="28.5" customHeight="1">
      <c r="A9" s="143"/>
      <c r="B9" s="100" t="s">
        <v>564</v>
      </c>
      <c r="C9" s="14" t="s">
        <v>565</v>
      </c>
      <c r="D9" s="102" t="s">
        <v>334</v>
      </c>
      <c r="E9" s="15" t="s">
        <v>247</v>
      </c>
      <c r="F9" s="7"/>
    </row>
    <row r="10" spans="1:6" s="69" customFormat="1" ht="28.5" customHeight="1">
      <c r="A10" s="143"/>
      <c r="B10" s="100" t="s">
        <v>566</v>
      </c>
      <c r="C10" s="14" t="s">
        <v>194</v>
      </c>
      <c r="D10" s="102" t="s">
        <v>382</v>
      </c>
      <c r="E10" s="15" t="s">
        <v>195</v>
      </c>
      <c r="F10" s="7"/>
    </row>
    <row r="11" spans="1:6" s="69" customFormat="1" ht="28.5" customHeight="1">
      <c r="A11" s="143"/>
      <c r="B11" s="100" t="s">
        <v>242</v>
      </c>
      <c r="C11" s="14" t="s">
        <v>565</v>
      </c>
      <c r="D11" s="102" t="s">
        <v>567</v>
      </c>
      <c r="E11" s="15" t="s">
        <v>247</v>
      </c>
      <c r="F11" s="7"/>
    </row>
    <row r="12" spans="1:6" s="69" customFormat="1" ht="28.5" customHeight="1">
      <c r="A12" s="143"/>
      <c r="B12" s="100" t="s">
        <v>568</v>
      </c>
      <c r="C12" s="14" t="s">
        <v>158</v>
      </c>
      <c r="D12" s="6" t="s">
        <v>569</v>
      </c>
      <c r="E12" s="15" t="s">
        <v>247</v>
      </c>
      <c r="F12" s="7"/>
    </row>
    <row r="13" spans="1:6" s="69" customFormat="1" ht="28.5" customHeight="1">
      <c r="A13" s="143"/>
      <c r="B13" s="100" t="s">
        <v>570</v>
      </c>
      <c r="C13" s="14" t="s">
        <v>110</v>
      </c>
      <c r="D13" s="6" t="s">
        <v>167</v>
      </c>
      <c r="E13" s="15" t="s">
        <v>247</v>
      </c>
      <c r="F13" s="7"/>
    </row>
    <row r="14" spans="1:6" s="69" customFormat="1" ht="28.5" customHeight="1">
      <c r="A14" s="143"/>
      <c r="B14" s="100" t="s">
        <v>196</v>
      </c>
      <c r="C14" s="14" t="s">
        <v>197</v>
      </c>
      <c r="D14" s="6" t="s">
        <v>167</v>
      </c>
      <c r="E14" s="15" t="s">
        <v>571</v>
      </c>
      <c r="F14" s="7"/>
    </row>
    <row r="15" spans="1:6" s="69" customFormat="1" ht="28.5" customHeight="1">
      <c r="A15" s="143"/>
      <c r="B15" s="14" t="s">
        <v>304</v>
      </c>
      <c r="C15" s="15" t="s">
        <v>572</v>
      </c>
      <c r="D15" s="6" t="s">
        <v>573</v>
      </c>
      <c r="E15" s="15" t="s">
        <v>247</v>
      </c>
      <c r="F15" s="7"/>
    </row>
    <row r="16" spans="1:6" s="69" customFormat="1" ht="28.5" customHeight="1">
      <c r="A16" s="144"/>
      <c r="B16" s="100" t="s">
        <v>198</v>
      </c>
      <c r="C16" s="14" t="s">
        <v>197</v>
      </c>
      <c r="D16" s="6" t="s">
        <v>574</v>
      </c>
      <c r="E16" s="15" t="s">
        <v>199</v>
      </c>
      <c r="F16" s="7"/>
    </row>
    <row r="17" spans="1:6" s="69" customFormat="1" ht="28.5" customHeight="1">
      <c r="A17" s="16"/>
      <c r="B17" s="16"/>
      <c r="C17" s="16"/>
      <c r="D17" s="16"/>
      <c r="E17" s="16"/>
      <c r="F17" s="16"/>
    </row>
    <row r="18" spans="1:6" s="69" customFormat="1" ht="28.5" customHeight="1">
      <c r="A18" s="16"/>
      <c r="B18" s="16"/>
      <c r="C18" s="16"/>
      <c r="D18" s="16"/>
      <c r="E18" s="16"/>
      <c r="F18" s="16"/>
    </row>
    <row r="19" spans="1:6" s="69" customFormat="1" ht="28.5" customHeight="1">
      <c r="A19" s="16"/>
      <c r="B19" s="16"/>
      <c r="C19" s="16"/>
      <c r="D19" s="16"/>
      <c r="E19" s="16"/>
      <c r="F19" s="16"/>
    </row>
    <row r="20" spans="1:6" s="69" customFormat="1" ht="28.5" customHeight="1">
      <c r="A20" s="16"/>
      <c r="B20" s="16"/>
      <c r="C20" s="16"/>
      <c r="D20" s="16"/>
      <c r="E20" s="16"/>
      <c r="F20" s="16"/>
    </row>
    <row r="21" spans="1:6" s="69" customFormat="1" ht="28.5" customHeight="1">
      <c r="A21" s="16"/>
      <c r="B21" s="16"/>
      <c r="C21" s="16"/>
      <c r="D21" s="16"/>
      <c r="E21" s="16"/>
      <c r="F21" s="16"/>
    </row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pans="1:6" s="16" customFormat="1" ht="28.5" customHeight="1">
      <c r="A153" s="25"/>
      <c r="B153" s="17"/>
      <c r="C153" s="18"/>
      <c r="D153" s="19"/>
      <c r="E153" s="18"/>
      <c r="F153" s="12"/>
    </row>
    <row r="154" spans="1:6" s="16" customFormat="1" ht="28.5" customHeight="1">
      <c r="A154" s="25"/>
      <c r="B154" s="9"/>
      <c r="C154" s="10"/>
      <c r="D154" s="11"/>
      <c r="E154" s="10"/>
      <c r="F154" s="12"/>
    </row>
    <row r="155" spans="1:6" s="16" customFormat="1" ht="28.5" customHeight="1">
      <c r="A155" s="25"/>
      <c r="B155" s="9"/>
      <c r="C155" s="10"/>
      <c r="D155" s="11"/>
      <c r="E155" s="10"/>
      <c r="F155" s="20"/>
    </row>
    <row r="156" spans="1:6" s="16" customFormat="1" ht="28.5" customHeight="1">
      <c r="A156" s="26"/>
      <c r="B156" s="9"/>
      <c r="C156" s="10"/>
      <c r="D156" s="11"/>
      <c r="E156" s="10"/>
      <c r="F156" s="12"/>
    </row>
    <row r="157" spans="1:6" s="16" customFormat="1" ht="28.5" customHeight="1">
      <c r="A157" s="24"/>
      <c r="B157" s="9"/>
      <c r="C157" s="10"/>
      <c r="D157" s="11"/>
      <c r="E157" s="10"/>
      <c r="F157" s="12"/>
    </row>
    <row r="158" spans="2:6" s="16" customFormat="1" ht="28.5" customHeight="1">
      <c r="B158" s="9"/>
      <c r="C158" s="10"/>
      <c r="D158" s="11"/>
      <c r="E158" s="10"/>
      <c r="F158" s="12"/>
    </row>
    <row r="159" spans="2:6" s="16" customFormat="1" ht="28.5" customHeight="1"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1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64" t="s">
        <v>335</v>
      </c>
      <c r="B4" s="100" t="s">
        <v>575</v>
      </c>
      <c r="C4" s="14" t="s">
        <v>197</v>
      </c>
      <c r="D4" s="6" t="s">
        <v>576</v>
      </c>
      <c r="E4" s="15"/>
      <c r="F4" s="7">
        <v>24</v>
      </c>
    </row>
    <row r="5" spans="1:6" s="16" customFormat="1" ht="28.5" customHeight="1">
      <c r="A5" s="194"/>
      <c r="B5" s="100" t="s">
        <v>177</v>
      </c>
      <c r="C5" s="14" t="s">
        <v>577</v>
      </c>
      <c r="D5" s="6" t="s">
        <v>578</v>
      </c>
      <c r="E5" s="15" t="s">
        <v>417</v>
      </c>
      <c r="F5" s="7">
        <v>410</v>
      </c>
    </row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>
      <c r="C14" s="91"/>
    </row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pans="1:6" s="16" customFormat="1" ht="28.5" customHeight="1">
      <c r="A141" s="25"/>
      <c r="B141" s="9"/>
      <c r="C141" s="10"/>
      <c r="D141" s="11"/>
      <c r="E141" s="10"/>
      <c r="F141" s="20"/>
    </row>
    <row r="142" spans="1:6" s="16" customFormat="1" ht="28.5" customHeight="1">
      <c r="A142" s="26"/>
      <c r="B142" s="9"/>
      <c r="C142" s="10"/>
      <c r="D142" s="11"/>
      <c r="E142" s="10"/>
      <c r="F142" s="12"/>
    </row>
    <row r="143" spans="1:6" s="16" customFormat="1" ht="28.5" customHeight="1">
      <c r="A143" s="24"/>
      <c r="B143" s="9"/>
      <c r="C143" s="10"/>
      <c r="D143" s="11"/>
      <c r="E143" s="10"/>
      <c r="F143" s="12"/>
    </row>
    <row r="144" spans="2:6" s="16" customFormat="1" ht="28.5" customHeight="1">
      <c r="B144" s="9"/>
      <c r="C144" s="10"/>
      <c r="D144" s="11"/>
      <c r="E144" s="10"/>
      <c r="F144" s="12"/>
    </row>
    <row r="145" spans="2:6" s="16" customFormat="1" ht="28.5" customHeight="1"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74" t="s">
        <v>62</v>
      </c>
      <c r="B4" s="100" t="s">
        <v>579</v>
      </c>
      <c r="C4" s="14" t="s">
        <v>294</v>
      </c>
      <c r="D4" s="6" t="s">
        <v>475</v>
      </c>
      <c r="E4" s="15" t="s">
        <v>159</v>
      </c>
      <c r="F4" s="7">
        <v>35</v>
      </c>
    </row>
    <row r="5" spans="1:6" s="69" customFormat="1" ht="28.5" customHeight="1">
      <c r="A5" s="174"/>
      <c r="B5" s="100" t="s">
        <v>580</v>
      </c>
      <c r="C5" s="14" t="s">
        <v>243</v>
      </c>
      <c r="D5" s="6" t="s">
        <v>136</v>
      </c>
      <c r="E5" s="15" t="s">
        <v>200</v>
      </c>
      <c r="F5" s="7">
        <v>52</v>
      </c>
    </row>
    <row r="6" spans="1:6" s="69" customFormat="1" ht="28.5" customHeight="1">
      <c r="A6" s="174"/>
      <c r="B6" s="100" t="s">
        <v>581</v>
      </c>
      <c r="C6" s="14" t="s">
        <v>577</v>
      </c>
      <c r="D6" s="6" t="s">
        <v>582</v>
      </c>
      <c r="E6" s="15" t="s">
        <v>59</v>
      </c>
      <c r="F6" s="7">
        <v>165</v>
      </c>
    </row>
    <row r="7" spans="1:6" s="69" customFormat="1" ht="28.5" customHeight="1">
      <c r="A7" s="174"/>
      <c r="B7" s="100" t="s">
        <v>583</v>
      </c>
      <c r="C7" s="14" t="s">
        <v>577</v>
      </c>
      <c r="D7" s="6" t="s">
        <v>283</v>
      </c>
      <c r="E7" s="15" t="s">
        <v>59</v>
      </c>
      <c r="F7" s="7">
        <v>165</v>
      </c>
    </row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pans="1:6" s="16" customFormat="1" ht="28.5" customHeight="1">
      <c r="A140" s="25"/>
      <c r="B140" s="9"/>
      <c r="C140" s="10"/>
      <c r="D140" s="11"/>
      <c r="E140" s="10"/>
      <c r="F140" s="20"/>
    </row>
    <row r="141" spans="1:6" s="16" customFormat="1" ht="28.5" customHeight="1">
      <c r="A141" s="26"/>
      <c r="B141" s="9"/>
      <c r="C141" s="10"/>
      <c r="D141" s="11"/>
      <c r="E141" s="10"/>
      <c r="F141" s="12"/>
    </row>
    <row r="142" spans="1:6" s="16" customFormat="1" ht="28.5" customHeight="1">
      <c r="A142" s="24"/>
      <c r="B142" s="9"/>
      <c r="C142" s="10"/>
      <c r="D142" s="11"/>
      <c r="E142" s="10"/>
      <c r="F142" s="12"/>
    </row>
    <row r="143" spans="2:6" s="16" customFormat="1" ht="28.5" customHeight="1">
      <c r="B143" s="9"/>
      <c r="C143" s="10"/>
      <c r="D143" s="11"/>
      <c r="E143" s="10"/>
      <c r="F143" s="12"/>
    </row>
    <row r="144" spans="2:6" s="16" customFormat="1" ht="28.5" customHeight="1"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4:A7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70" t="s">
        <v>31</v>
      </c>
      <c r="B4" s="100" t="s">
        <v>10</v>
      </c>
      <c r="C4" s="14" t="s">
        <v>135</v>
      </c>
      <c r="D4" s="6" t="s">
        <v>467</v>
      </c>
      <c r="E4" s="15" t="s">
        <v>584</v>
      </c>
      <c r="F4" s="7">
        <v>275</v>
      </c>
    </row>
    <row r="5" spans="1:6" s="69" customFormat="1" ht="28.5" customHeight="1">
      <c r="A5" s="175"/>
      <c r="B5" s="100" t="s">
        <v>585</v>
      </c>
      <c r="C5" s="14" t="s">
        <v>114</v>
      </c>
      <c r="D5" s="6" t="s">
        <v>586</v>
      </c>
      <c r="E5" s="15" t="s">
        <v>134</v>
      </c>
      <c r="F5" s="7">
        <v>27</v>
      </c>
    </row>
    <row r="6" spans="1:6" s="69" customFormat="1" ht="28.5" customHeight="1">
      <c r="A6" s="175"/>
      <c r="B6" s="100" t="s">
        <v>40</v>
      </c>
      <c r="C6" s="14" t="s">
        <v>113</v>
      </c>
      <c r="D6" s="6" t="s">
        <v>587</v>
      </c>
      <c r="E6" s="15" t="s">
        <v>588</v>
      </c>
      <c r="F6" s="7">
        <v>35</v>
      </c>
    </row>
    <row r="7" spans="1:6" s="69" customFormat="1" ht="28.5" customHeight="1">
      <c r="A7" s="175"/>
      <c r="B7" s="100" t="s">
        <v>12</v>
      </c>
      <c r="C7" s="14" t="s">
        <v>135</v>
      </c>
      <c r="D7" s="6" t="s">
        <v>589</v>
      </c>
      <c r="E7" s="15" t="s">
        <v>584</v>
      </c>
      <c r="F7" s="7">
        <v>310</v>
      </c>
    </row>
    <row r="8" spans="1:6" s="16" customFormat="1" ht="28.5" customHeight="1">
      <c r="A8" s="194"/>
      <c r="B8" s="100" t="s">
        <v>590</v>
      </c>
      <c r="C8" s="14" t="s">
        <v>135</v>
      </c>
      <c r="D8" s="6" t="s">
        <v>283</v>
      </c>
      <c r="E8" s="15" t="s">
        <v>591</v>
      </c>
      <c r="F8" s="7">
        <v>80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pans="1:6" s="16" customFormat="1" ht="28.5" customHeight="1">
      <c r="A134" s="25"/>
      <c r="B134" s="17"/>
      <c r="C134" s="18"/>
      <c r="D134" s="19"/>
      <c r="E134" s="18"/>
      <c r="F134" s="12"/>
    </row>
    <row r="135" spans="1:6" s="16" customFormat="1" ht="28.5" customHeight="1">
      <c r="A135" s="25"/>
      <c r="B135" s="9"/>
      <c r="C135" s="10"/>
      <c r="D135" s="11"/>
      <c r="E135" s="10"/>
      <c r="F135" s="12"/>
    </row>
    <row r="136" spans="1:6" s="16" customFormat="1" ht="28.5" customHeight="1">
      <c r="A136" s="25"/>
      <c r="B136" s="9"/>
      <c r="C136" s="10"/>
      <c r="D136" s="11"/>
      <c r="E136" s="10"/>
      <c r="F136" s="20"/>
    </row>
    <row r="137" spans="1:6" s="16" customFormat="1" ht="28.5" customHeight="1">
      <c r="A137" s="26"/>
      <c r="B137" s="9"/>
      <c r="C137" s="10"/>
      <c r="D137" s="11"/>
      <c r="E137" s="10"/>
      <c r="F137" s="12"/>
    </row>
    <row r="138" spans="1:6" s="16" customFormat="1" ht="28.5" customHeight="1">
      <c r="A138" s="24"/>
      <c r="B138" s="9"/>
      <c r="C138" s="10"/>
      <c r="D138" s="11"/>
      <c r="E138" s="10"/>
      <c r="F138" s="12"/>
    </row>
    <row r="139" spans="2:6" s="16" customFormat="1" ht="28.5" customHeight="1">
      <c r="B139" s="9"/>
      <c r="C139" s="10"/>
      <c r="D139" s="11"/>
      <c r="E139" s="10"/>
      <c r="F139" s="12"/>
    </row>
    <row r="140" spans="2:6" s="16" customFormat="1" ht="28.5" customHeight="1"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9" t="s">
        <v>32</v>
      </c>
      <c r="B4" s="100" t="s">
        <v>183</v>
      </c>
      <c r="C4" s="14" t="s">
        <v>592</v>
      </c>
      <c r="D4" s="6" t="s">
        <v>593</v>
      </c>
      <c r="E4" s="15" t="s">
        <v>250</v>
      </c>
      <c r="F4" s="7">
        <v>64</v>
      </c>
    </row>
    <row r="5" spans="1:6" s="69" customFormat="1" ht="28.5" customHeight="1">
      <c r="A5" s="150"/>
      <c r="B5" s="100" t="s">
        <v>183</v>
      </c>
      <c r="C5" s="14" t="s">
        <v>592</v>
      </c>
      <c r="D5" s="6" t="s">
        <v>594</v>
      </c>
      <c r="E5" s="15" t="s">
        <v>249</v>
      </c>
      <c r="F5" s="7">
        <v>136</v>
      </c>
    </row>
    <row r="6" spans="1:6" s="69" customFormat="1" ht="28.5" customHeight="1">
      <c r="A6" s="150"/>
      <c r="B6" s="100" t="s">
        <v>595</v>
      </c>
      <c r="C6" s="14" t="s">
        <v>596</v>
      </c>
      <c r="D6" s="6" t="s">
        <v>597</v>
      </c>
      <c r="E6" s="15" t="s">
        <v>250</v>
      </c>
      <c r="F6" s="7">
        <v>51</v>
      </c>
    </row>
    <row r="7" spans="1:6" s="69" customFormat="1" ht="28.5" customHeight="1">
      <c r="A7" s="150"/>
      <c r="B7" s="100" t="s">
        <v>239</v>
      </c>
      <c r="C7" s="14" t="s">
        <v>112</v>
      </c>
      <c r="D7" s="6" t="s">
        <v>598</v>
      </c>
      <c r="E7" s="15" t="s">
        <v>249</v>
      </c>
      <c r="F7" s="7">
        <v>60</v>
      </c>
    </row>
    <row r="8" spans="1:6" s="69" customFormat="1" ht="28.5" customHeight="1">
      <c r="A8" s="150"/>
      <c r="B8" s="100" t="s">
        <v>10</v>
      </c>
      <c r="C8" s="14" t="s">
        <v>112</v>
      </c>
      <c r="D8" s="6" t="s">
        <v>599</v>
      </c>
      <c r="E8" s="15" t="s">
        <v>249</v>
      </c>
      <c r="F8" s="7">
        <v>40</v>
      </c>
    </row>
    <row r="9" spans="1:6" s="69" customFormat="1" ht="28.5" customHeight="1">
      <c r="A9" s="150"/>
      <c r="B9" s="100" t="s">
        <v>160</v>
      </c>
      <c r="C9" s="14" t="s">
        <v>161</v>
      </c>
      <c r="D9" s="6" t="s">
        <v>600</v>
      </c>
      <c r="E9" s="15" t="s">
        <v>250</v>
      </c>
      <c r="F9" s="7">
        <v>66</v>
      </c>
    </row>
    <row r="10" spans="1:6" s="69" customFormat="1" ht="28.5" customHeight="1">
      <c r="A10" s="150"/>
      <c r="B10" s="100" t="s">
        <v>601</v>
      </c>
      <c r="C10" s="14" t="s">
        <v>602</v>
      </c>
      <c r="D10" s="6" t="s">
        <v>603</v>
      </c>
      <c r="E10" s="15" t="s">
        <v>249</v>
      </c>
      <c r="F10" s="7">
        <v>30</v>
      </c>
    </row>
    <row r="11" spans="1:6" s="69" customFormat="1" ht="28.5" customHeight="1">
      <c r="A11" s="150"/>
      <c r="B11" s="100" t="s">
        <v>182</v>
      </c>
      <c r="C11" s="14" t="s">
        <v>240</v>
      </c>
      <c r="D11" s="6" t="s">
        <v>604</v>
      </c>
      <c r="E11" s="15" t="s">
        <v>249</v>
      </c>
      <c r="F11" s="7">
        <v>20</v>
      </c>
    </row>
    <row r="12" spans="1:6" s="69" customFormat="1" ht="28.5" customHeight="1">
      <c r="A12" s="150"/>
      <c r="B12" s="100" t="s">
        <v>182</v>
      </c>
      <c r="C12" s="14" t="s">
        <v>240</v>
      </c>
      <c r="D12" s="6" t="s">
        <v>605</v>
      </c>
      <c r="E12" s="15" t="s">
        <v>250</v>
      </c>
      <c r="F12" s="7">
        <v>15</v>
      </c>
    </row>
    <row r="13" spans="1:6" s="69" customFormat="1" ht="28.5" customHeight="1">
      <c r="A13" s="150"/>
      <c r="B13" s="100" t="s">
        <v>606</v>
      </c>
      <c r="C13" s="14" t="s">
        <v>484</v>
      </c>
      <c r="D13" s="6" t="s">
        <v>607</v>
      </c>
      <c r="E13" s="15" t="s">
        <v>238</v>
      </c>
      <c r="F13" s="7">
        <v>10</v>
      </c>
    </row>
    <row r="14" spans="1:6" s="69" customFormat="1" ht="28.5" customHeight="1">
      <c r="A14" s="150"/>
      <c r="B14" s="100" t="s">
        <v>160</v>
      </c>
      <c r="C14" s="14" t="s">
        <v>161</v>
      </c>
      <c r="D14" s="6" t="s">
        <v>608</v>
      </c>
      <c r="E14" s="15" t="s">
        <v>249</v>
      </c>
      <c r="F14" s="7">
        <v>145</v>
      </c>
    </row>
    <row r="15" spans="1:6" s="69" customFormat="1" ht="28.5" customHeight="1">
      <c r="A15" s="150"/>
      <c r="B15" s="100" t="s">
        <v>609</v>
      </c>
      <c r="C15" s="14" t="s">
        <v>602</v>
      </c>
      <c r="D15" s="6" t="s">
        <v>610</v>
      </c>
      <c r="E15" s="15" t="s">
        <v>249</v>
      </c>
      <c r="F15" s="7">
        <v>20</v>
      </c>
    </row>
    <row r="16" spans="1:6" s="69" customFormat="1" ht="28.5" customHeight="1">
      <c r="A16" s="150"/>
      <c r="B16" s="100" t="s">
        <v>611</v>
      </c>
      <c r="C16" s="14" t="s">
        <v>612</v>
      </c>
      <c r="D16" s="6" t="s">
        <v>487</v>
      </c>
      <c r="E16" s="15" t="s">
        <v>249</v>
      </c>
      <c r="F16" s="7">
        <v>40</v>
      </c>
    </row>
    <row r="17" spans="1:6" s="69" customFormat="1" ht="28.5" customHeight="1">
      <c r="A17" s="150"/>
      <c r="B17" s="100" t="s">
        <v>12</v>
      </c>
      <c r="C17" s="14" t="s">
        <v>103</v>
      </c>
      <c r="D17" s="6" t="s">
        <v>354</v>
      </c>
      <c r="E17" s="15" t="s">
        <v>250</v>
      </c>
      <c r="F17" s="7">
        <v>40</v>
      </c>
    </row>
    <row r="18" spans="1:6" s="69" customFormat="1" ht="28.5" customHeight="1">
      <c r="A18" s="150"/>
      <c r="B18" s="100" t="s">
        <v>613</v>
      </c>
      <c r="C18" s="14" t="s">
        <v>240</v>
      </c>
      <c r="D18" s="6" t="s">
        <v>614</v>
      </c>
      <c r="E18" s="15" t="s">
        <v>249</v>
      </c>
      <c r="F18" s="7">
        <v>12</v>
      </c>
    </row>
    <row r="19" spans="1:6" s="69" customFormat="1" ht="28.5" customHeight="1">
      <c r="A19" s="177"/>
      <c r="B19" s="100" t="s">
        <v>615</v>
      </c>
      <c r="C19" s="14" t="s">
        <v>243</v>
      </c>
      <c r="D19" s="102" t="s">
        <v>616</v>
      </c>
      <c r="E19" s="15" t="s">
        <v>617</v>
      </c>
      <c r="F19" s="7">
        <v>18</v>
      </c>
    </row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4:A19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5"/>
  <sheetViews>
    <sheetView view="pageBreakPreview" zoomScale="70" zoomScaleNormal="70" zoomScaleSheetLayoutView="70" workbookViewId="0" topLeftCell="A1">
      <pane ySplit="3" topLeftCell="A4" activePane="bottomLeft" state="frozen"/>
      <selection pane="topLeft" activeCell="N22" sqref="N22"/>
      <selection pane="bottomLeft" activeCell="B10" sqref="B10"/>
    </sheetView>
  </sheetViews>
  <sheetFormatPr defaultColWidth="9.00390625" defaultRowHeight="28.5" customHeight="1"/>
  <cols>
    <col min="1" max="1" width="8.50390625" style="90" customWidth="1"/>
    <col min="2" max="2" width="39.25390625" style="85" customWidth="1"/>
    <col min="3" max="3" width="25.375" style="86" customWidth="1"/>
    <col min="4" max="4" width="15.75390625" style="87" customWidth="1"/>
    <col min="5" max="5" width="24.00390625" style="86" customWidth="1"/>
    <col min="6" max="6" width="13.50390625" style="84" customWidth="1"/>
    <col min="7" max="16384" width="9.00390625" style="58" customWidth="1"/>
  </cols>
  <sheetData>
    <row r="1" spans="1:6" ht="18.75" customHeight="1">
      <c r="A1" s="57" t="s">
        <v>811</v>
      </c>
      <c r="B1" s="57"/>
      <c r="C1" s="57"/>
      <c r="D1" s="57"/>
      <c r="E1" s="57"/>
      <c r="F1" s="57"/>
    </row>
    <row r="2" spans="1:6" s="64" customFormat="1" ht="18.75" customHeight="1">
      <c r="A2" s="59"/>
      <c r="B2" s="60"/>
      <c r="C2" s="61"/>
      <c r="D2" s="62"/>
      <c r="E2" s="61"/>
      <c r="F2" s="63"/>
    </row>
    <row r="3" spans="1:6" s="69" customFormat="1" ht="28.5" customHeight="1">
      <c r="A3" s="65" t="s">
        <v>45</v>
      </c>
      <c r="B3" s="66" t="s">
        <v>42</v>
      </c>
      <c r="C3" s="66" t="s">
        <v>46</v>
      </c>
      <c r="D3" s="67" t="s">
        <v>43</v>
      </c>
      <c r="E3" s="66" t="s">
        <v>44</v>
      </c>
      <c r="F3" s="68" t="s">
        <v>146</v>
      </c>
    </row>
    <row r="4" spans="1:6" s="69" customFormat="1" ht="28.5" customHeight="1">
      <c r="A4" s="151" t="s">
        <v>188</v>
      </c>
      <c r="B4" s="100" t="s">
        <v>336</v>
      </c>
      <c r="C4" s="14" t="s">
        <v>266</v>
      </c>
      <c r="D4" s="6" t="s">
        <v>303</v>
      </c>
      <c r="E4" s="14" t="s">
        <v>337</v>
      </c>
      <c r="F4" s="7">
        <v>10</v>
      </c>
    </row>
    <row r="5" spans="1:6" s="69" customFormat="1" ht="28.5" customHeight="1">
      <c r="A5" s="152"/>
      <c r="B5" s="100" t="s">
        <v>267</v>
      </c>
      <c r="C5" s="14" t="s">
        <v>268</v>
      </c>
      <c r="D5" s="6" t="s">
        <v>290</v>
      </c>
      <c r="E5" s="14" t="s">
        <v>269</v>
      </c>
      <c r="F5" s="7">
        <v>55</v>
      </c>
    </row>
    <row r="6" spans="1:6" s="69" customFormat="1" ht="28.5" customHeight="1">
      <c r="A6" s="152"/>
      <c r="B6" s="100" t="s">
        <v>338</v>
      </c>
      <c r="C6" s="14" t="s">
        <v>339</v>
      </c>
      <c r="D6" s="6" t="s">
        <v>340</v>
      </c>
      <c r="E6" s="15" t="s">
        <v>77</v>
      </c>
      <c r="F6" s="7">
        <v>420</v>
      </c>
    </row>
    <row r="7" spans="1:6" s="69" customFormat="1" ht="28.5" customHeight="1">
      <c r="A7" s="152"/>
      <c r="B7" s="100" t="s">
        <v>0</v>
      </c>
      <c r="C7" s="14" t="s">
        <v>228</v>
      </c>
      <c r="D7" s="6" t="s">
        <v>341</v>
      </c>
      <c r="E7" s="15" t="s">
        <v>77</v>
      </c>
      <c r="F7" s="7">
        <v>1750</v>
      </c>
    </row>
    <row r="8" spans="1:6" s="69" customFormat="1" ht="28.5" customHeight="1">
      <c r="A8" s="152"/>
      <c r="B8" s="100" t="s">
        <v>342</v>
      </c>
      <c r="C8" s="14" t="s">
        <v>270</v>
      </c>
      <c r="D8" s="6" t="s">
        <v>343</v>
      </c>
      <c r="E8" s="15" t="s">
        <v>344</v>
      </c>
      <c r="F8" s="7">
        <v>170</v>
      </c>
    </row>
    <row r="9" spans="1:6" s="69" customFormat="1" ht="28.5" customHeight="1">
      <c r="A9" s="152"/>
      <c r="B9" s="100" t="s">
        <v>345</v>
      </c>
      <c r="C9" s="14" t="s">
        <v>346</v>
      </c>
      <c r="D9" s="6" t="s">
        <v>347</v>
      </c>
      <c r="E9" s="15" t="s">
        <v>344</v>
      </c>
      <c r="F9" s="7">
        <v>240</v>
      </c>
    </row>
    <row r="10" spans="1:6" s="69" customFormat="1" ht="28.5" customHeight="1">
      <c r="A10" s="152"/>
      <c r="B10" s="100" t="s">
        <v>83</v>
      </c>
      <c r="C10" s="14" t="s">
        <v>228</v>
      </c>
      <c r="D10" s="6" t="s">
        <v>348</v>
      </c>
      <c r="E10" s="15" t="s">
        <v>77</v>
      </c>
      <c r="F10" s="7">
        <v>1800</v>
      </c>
    </row>
    <row r="11" spans="1:6" s="69" customFormat="1" ht="28.5" customHeight="1">
      <c r="A11" s="152"/>
      <c r="B11" s="100" t="s">
        <v>349</v>
      </c>
      <c r="C11" s="14" t="s">
        <v>187</v>
      </c>
      <c r="D11" s="6" t="s">
        <v>350</v>
      </c>
      <c r="E11" s="15" t="s">
        <v>271</v>
      </c>
      <c r="F11" s="7">
        <v>370</v>
      </c>
    </row>
    <row r="12" spans="1:6" s="69" customFormat="1" ht="28.5" customHeight="1">
      <c r="A12" s="152"/>
      <c r="B12" s="100" t="s">
        <v>351</v>
      </c>
      <c r="C12" s="135" t="s">
        <v>190</v>
      </c>
      <c r="D12" s="6" t="s">
        <v>352</v>
      </c>
      <c r="E12" s="15" t="s">
        <v>202</v>
      </c>
      <c r="F12" s="7">
        <v>500</v>
      </c>
    </row>
    <row r="13" spans="1:6" s="69" customFormat="1" ht="28.5" customHeight="1">
      <c r="A13" s="152"/>
      <c r="B13" s="100" t="s">
        <v>353</v>
      </c>
      <c r="C13" s="15" t="s">
        <v>201</v>
      </c>
      <c r="D13" s="6" t="s">
        <v>354</v>
      </c>
      <c r="E13" s="15" t="s">
        <v>355</v>
      </c>
      <c r="F13" s="7">
        <v>30</v>
      </c>
    </row>
    <row r="14" spans="1:6" s="69" customFormat="1" ht="28.5" customHeight="1">
      <c r="A14" s="153"/>
      <c r="B14" s="100" t="s">
        <v>356</v>
      </c>
      <c r="C14" s="14" t="s">
        <v>273</v>
      </c>
      <c r="D14" s="6" t="s">
        <v>357</v>
      </c>
      <c r="E14" s="15" t="s">
        <v>271</v>
      </c>
      <c r="F14" s="7">
        <v>115</v>
      </c>
    </row>
    <row r="15" spans="1:6" s="69" customFormat="1" ht="28.5" customHeight="1">
      <c r="A15" s="149" t="s">
        <v>49</v>
      </c>
      <c r="B15" s="125" t="s">
        <v>358</v>
      </c>
      <c r="C15" s="14" t="s">
        <v>6</v>
      </c>
      <c r="D15" s="6" t="s">
        <v>359</v>
      </c>
      <c r="E15" s="15" t="s">
        <v>360</v>
      </c>
      <c r="F15" s="7">
        <v>500</v>
      </c>
    </row>
    <row r="16" spans="1:6" s="69" customFormat="1" ht="28.5" customHeight="1">
      <c r="A16" s="143"/>
      <c r="B16" s="125" t="s">
        <v>206</v>
      </c>
      <c r="C16" s="14" t="s">
        <v>101</v>
      </c>
      <c r="D16" s="6" t="s">
        <v>361</v>
      </c>
      <c r="E16" s="15" t="s">
        <v>106</v>
      </c>
      <c r="F16" s="7">
        <v>250</v>
      </c>
    </row>
    <row r="17" spans="1:6" s="69" customFormat="1" ht="28.5" customHeight="1">
      <c r="A17" s="143"/>
      <c r="B17" s="125" t="s">
        <v>10</v>
      </c>
      <c r="C17" s="14" t="s">
        <v>6</v>
      </c>
      <c r="D17" s="6" t="s">
        <v>362</v>
      </c>
      <c r="E17" s="15" t="s">
        <v>106</v>
      </c>
      <c r="F17" s="7">
        <v>240</v>
      </c>
    </row>
    <row r="18" spans="1:6" s="69" customFormat="1" ht="28.5" customHeight="1">
      <c r="A18" s="143"/>
      <c r="B18" s="125" t="s">
        <v>363</v>
      </c>
      <c r="C18" s="14" t="s">
        <v>364</v>
      </c>
      <c r="D18" s="6" t="s">
        <v>365</v>
      </c>
      <c r="E18" s="15" t="s">
        <v>203</v>
      </c>
      <c r="F18" s="7">
        <v>200</v>
      </c>
    </row>
    <row r="19" spans="1:6" s="69" customFormat="1" ht="28.5" customHeight="1">
      <c r="A19" s="143"/>
      <c r="B19" s="125" t="s">
        <v>204</v>
      </c>
      <c r="C19" s="14" t="s">
        <v>101</v>
      </c>
      <c r="D19" s="6" t="s">
        <v>366</v>
      </c>
      <c r="E19" s="15" t="s">
        <v>205</v>
      </c>
      <c r="F19" s="7">
        <v>200</v>
      </c>
    </row>
    <row r="20" spans="1:6" s="69" customFormat="1" ht="28.5" customHeight="1">
      <c r="A20" s="143"/>
      <c r="B20" s="125" t="s">
        <v>367</v>
      </c>
      <c r="C20" s="14" t="s">
        <v>5</v>
      </c>
      <c r="D20" s="6" t="s">
        <v>368</v>
      </c>
      <c r="E20" s="15" t="s">
        <v>106</v>
      </c>
      <c r="F20" s="7">
        <v>180</v>
      </c>
    </row>
    <row r="21" spans="1:6" s="69" customFormat="1" ht="28.5" customHeight="1">
      <c r="A21" s="143"/>
      <c r="B21" s="125" t="s">
        <v>369</v>
      </c>
      <c r="C21" s="14" t="s">
        <v>101</v>
      </c>
      <c r="D21" s="6" t="s">
        <v>370</v>
      </c>
      <c r="E21" s="15" t="s">
        <v>371</v>
      </c>
      <c r="F21" s="7">
        <v>600</v>
      </c>
    </row>
    <row r="22" spans="1:6" s="69" customFormat="1" ht="28.5" customHeight="1">
      <c r="A22" s="143"/>
      <c r="B22" s="125" t="s">
        <v>372</v>
      </c>
      <c r="C22" s="14"/>
      <c r="D22" s="6" t="s">
        <v>373</v>
      </c>
      <c r="E22" s="15" t="s">
        <v>106</v>
      </c>
      <c r="F22" s="7"/>
    </row>
    <row r="23" spans="1:6" s="69" customFormat="1" ht="28.5" customHeight="1">
      <c r="A23" s="143"/>
      <c r="B23" s="125" t="s">
        <v>374</v>
      </c>
      <c r="C23" s="14" t="s">
        <v>5</v>
      </c>
      <c r="D23" s="6" t="s">
        <v>278</v>
      </c>
      <c r="E23" s="15" t="s">
        <v>106</v>
      </c>
      <c r="F23" s="7">
        <v>20</v>
      </c>
    </row>
    <row r="24" spans="1:6" s="69" customFormat="1" ht="28.5" customHeight="1">
      <c r="A24" s="143"/>
      <c r="B24" s="125" t="s">
        <v>12</v>
      </c>
      <c r="C24" s="14" t="s">
        <v>7</v>
      </c>
      <c r="D24" s="6" t="s">
        <v>375</v>
      </c>
      <c r="E24" s="15" t="s">
        <v>376</v>
      </c>
      <c r="F24" s="7">
        <v>240</v>
      </c>
    </row>
    <row r="25" spans="1:6" s="69" customFormat="1" ht="28.5" customHeight="1">
      <c r="A25" s="143"/>
      <c r="B25" s="125" t="s">
        <v>207</v>
      </c>
      <c r="C25" s="14" t="s">
        <v>101</v>
      </c>
      <c r="D25" s="6" t="s">
        <v>377</v>
      </c>
      <c r="E25" s="15" t="s">
        <v>205</v>
      </c>
      <c r="F25" s="7">
        <v>120</v>
      </c>
    </row>
    <row r="26" spans="1:6" s="69" customFormat="1" ht="28.5" customHeight="1">
      <c r="A26" s="143"/>
      <c r="B26" s="125" t="s">
        <v>378</v>
      </c>
      <c r="C26" s="14" t="s">
        <v>7</v>
      </c>
      <c r="D26" s="6" t="s">
        <v>379</v>
      </c>
      <c r="E26" s="15" t="s">
        <v>233</v>
      </c>
      <c r="F26" s="7">
        <v>120</v>
      </c>
    </row>
    <row r="27" spans="1:6" s="69" customFormat="1" ht="28.5" customHeight="1">
      <c r="A27" s="143"/>
      <c r="B27" s="125" t="s">
        <v>279</v>
      </c>
      <c r="C27" s="14" t="s">
        <v>101</v>
      </c>
      <c r="D27" s="6" t="s">
        <v>181</v>
      </c>
      <c r="E27" s="15" t="s">
        <v>106</v>
      </c>
      <c r="F27" s="7">
        <v>10</v>
      </c>
    </row>
    <row r="28" spans="1:6" s="69" customFormat="1" ht="28.5" customHeight="1">
      <c r="A28" s="143"/>
      <c r="B28" s="125" t="s">
        <v>208</v>
      </c>
      <c r="C28" s="14"/>
      <c r="D28" s="6" t="s">
        <v>380</v>
      </c>
      <c r="E28" s="15" t="s">
        <v>73</v>
      </c>
      <c r="F28" s="7">
        <v>160</v>
      </c>
    </row>
    <row r="29" spans="1:6" s="69" customFormat="1" ht="28.5" customHeight="1">
      <c r="A29" s="143"/>
      <c r="B29" s="125" t="s">
        <v>212</v>
      </c>
      <c r="C29" s="14" t="s">
        <v>381</v>
      </c>
      <c r="D29" s="6" t="s">
        <v>352</v>
      </c>
      <c r="E29" s="15" t="s">
        <v>205</v>
      </c>
      <c r="F29" s="7">
        <v>32</v>
      </c>
    </row>
    <row r="30" spans="1:6" s="69" customFormat="1" ht="28.5" customHeight="1">
      <c r="A30" s="143"/>
      <c r="B30" s="125" t="s">
        <v>209</v>
      </c>
      <c r="C30" s="14" t="s">
        <v>5</v>
      </c>
      <c r="D30" s="6" t="s">
        <v>382</v>
      </c>
      <c r="E30" s="15" t="s">
        <v>106</v>
      </c>
      <c r="F30" s="7">
        <v>100</v>
      </c>
    </row>
    <row r="31" spans="1:6" s="69" customFormat="1" ht="28.5" customHeight="1">
      <c r="A31" s="143"/>
      <c r="B31" s="125" t="s">
        <v>383</v>
      </c>
      <c r="C31" s="14"/>
      <c r="D31" s="6" t="s">
        <v>384</v>
      </c>
      <c r="E31" s="15" t="s">
        <v>106</v>
      </c>
      <c r="F31" s="7">
        <v>100</v>
      </c>
    </row>
    <row r="32" spans="1:6" s="69" customFormat="1" ht="28.5" customHeight="1">
      <c r="A32" s="143"/>
      <c r="B32" s="125" t="s">
        <v>385</v>
      </c>
      <c r="C32" s="14" t="s">
        <v>101</v>
      </c>
      <c r="D32" s="6" t="s">
        <v>386</v>
      </c>
      <c r="E32" s="15" t="s">
        <v>73</v>
      </c>
      <c r="F32" s="7">
        <v>400</v>
      </c>
    </row>
    <row r="33" spans="1:6" s="69" customFormat="1" ht="28.5" customHeight="1">
      <c r="A33" s="143"/>
      <c r="B33" s="125" t="s">
        <v>387</v>
      </c>
      <c r="C33" s="14"/>
      <c r="D33" s="6" t="s">
        <v>388</v>
      </c>
      <c r="E33" s="15" t="s">
        <v>106</v>
      </c>
      <c r="F33" s="7">
        <v>20</v>
      </c>
    </row>
    <row r="34" spans="1:6" s="69" customFormat="1" ht="28.5" customHeight="1">
      <c r="A34" s="143"/>
      <c r="B34" s="125" t="s">
        <v>55</v>
      </c>
      <c r="C34" s="14"/>
      <c r="D34" s="6" t="s">
        <v>389</v>
      </c>
      <c r="E34" s="15" t="s">
        <v>73</v>
      </c>
      <c r="F34" s="7">
        <v>70</v>
      </c>
    </row>
    <row r="35" spans="1:6" s="69" customFormat="1" ht="27" customHeight="1">
      <c r="A35" s="143"/>
      <c r="B35" s="125" t="s">
        <v>281</v>
      </c>
      <c r="C35" s="14" t="s">
        <v>390</v>
      </c>
      <c r="D35" s="6" t="s">
        <v>391</v>
      </c>
      <c r="E35" s="15" t="s">
        <v>248</v>
      </c>
      <c r="F35" s="7">
        <v>60</v>
      </c>
    </row>
    <row r="36" spans="1:6" s="69" customFormat="1" ht="27" customHeight="1">
      <c r="A36" s="143"/>
      <c r="B36" s="125" t="s">
        <v>392</v>
      </c>
      <c r="C36" s="14"/>
      <c r="D36" s="6" t="s">
        <v>393</v>
      </c>
      <c r="E36" s="15" t="s">
        <v>280</v>
      </c>
      <c r="F36" s="7">
        <v>20</v>
      </c>
    </row>
    <row r="37" spans="1:6" s="69" customFormat="1" ht="27" customHeight="1">
      <c r="A37" s="143"/>
      <c r="B37" s="125" t="s">
        <v>211</v>
      </c>
      <c r="C37" s="14"/>
      <c r="D37" s="6" t="s">
        <v>394</v>
      </c>
      <c r="E37" s="15" t="s">
        <v>73</v>
      </c>
      <c r="F37" s="7">
        <v>160</v>
      </c>
    </row>
    <row r="38" spans="1:6" s="69" customFormat="1" ht="27" customHeight="1">
      <c r="A38" s="144"/>
      <c r="B38" s="100" t="s">
        <v>41</v>
      </c>
      <c r="C38" s="14" t="s">
        <v>101</v>
      </c>
      <c r="D38" s="6" t="s">
        <v>290</v>
      </c>
      <c r="E38" s="15" t="s">
        <v>395</v>
      </c>
      <c r="F38" s="7">
        <v>154</v>
      </c>
    </row>
    <row r="39" spans="1:6" s="69" customFormat="1" ht="27" customHeight="1">
      <c r="A39" s="154" t="s">
        <v>50</v>
      </c>
      <c r="B39" s="100" t="s">
        <v>396</v>
      </c>
      <c r="C39" s="14" t="s">
        <v>125</v>
      </c>
      <c r="D39" s="6" t="s">
        <v>397</v>
      </c>
      <c r="E39" s="15" t="s">
        <v>4</v>
      </c>
      <c r="F39" s="7">
        <v>2000</v>
      </c>
    </row>
    <row r="40" spans="1:6" s="69" customFormat="1" ht="27" customHeight="1">
      <c r="A40" s="155"/>
      <c r="B40" s="100" t="s">
        <v>398</v>
      </c>
      <c r="C40" s="14" t="s">
        <v>125</v>
      </c>
      <c r="D40" s="6" t="s">
        <v>399</v>
      </c>
      <c r="E40" s="15" t="s">
        <v>4</v>
      </c>
      <c r="F40" s="7">
        <v>4200</v>
      </c>
    </row>
    <row r="41" spans="1:6" s="69" customFormat="1" ht="27" customHeight="1">
      <c r="A41" s="156"/>
      <c r="B41" s="100" t="s">
        <v>400</v>
      </c>
      <c r="C41" s="14" t="s">
        <v>126</v>
      </c>
      <c r="D41" s="6" t="s">
        <v>401</v>
      </c>
      <c r="E41" s="15" t="s">
        <v>67</v>
      </c>
      <c r="F41" s="7">
        <v>1750</v>
      </c>
    </row>
    <row r="42" spans="1:6" s="69" customFormat="1" ht="27" customHeight="1">
      <c r="A42" s="154" t="s">
        <v>51</v>
      </c>
      <c r="B42" s="100" t="s">
        <v>10</v>
      </c>
      <c r="C42" s="14" t="s">
        <v>402</v>
      </c>
      <c r="D42" s="6" t="s">
        <v>403</v>
      </c>
      <c r="E42" s="15" t="s">
        <v>302</v>
      </c>
      <c r="F42" s="7">
        <v>315</v>
      </c>
    </row>
    <row r="43" spans="1:6" s="69" customFormat="1" ht="27" customHeight="1">
      <c r="A43" s="157"/>
      <c r="B43" s="100" t="s">
        <v>12</v>
      </c>
      <c r="C43" s="14" t="s">
        <v>404</v>
      </c>
      <c r="D43" s="6" t="s">
        <v>405</v>
      </c>
      <c r="E43" s="15" t="s">
        <v>302</v>
      </c>
      <c r="F43" s="7">
        <v>530</v>
      </c>
    </row>
    <row r="44" spans="1:6" s="69" customFormat="1" ht="27" customHeight="1">
      <c r="A44" s="157"/>
      <c r="B44" s="100" t="s">
        <v>107</v>
      </c>
      <c r="C44" s="14" t="s">
        <v>406</v>
      </c>
      <c r="D44" s="6" t="s">
        <v>283</v>
      </c>
      <c r="E44" s="15" t="s">
        <v>246</v>
      </c>
      <c r="F44" s="7">
        <v>155</v>
      </c>
    </row>
    <row r="45" spans="1:6" s="69" customFormat="1" ht="27" customHeight="1">
      <c r="A45" s="157"/>
      <c r="B45" s="100" t="s">
        <v>127</v>
      </c>
      <c r="C45" s="14" t="s">
        <v>61</v>
      </c>
      <c r="D45" s="6" t="s">
        <v>407</v>
      </c>
      <c r="E45" s="15" t="s">
        <v>246</v>
      </c>
      <c r="F45" s="7">
        <v>1016</v>
      </c>
    </row>
    <row r="46" spans="1:6" s="69" customFormat="1" ht="28.5" customHeight="1">
      <c r="A46" s="94" t="s">
        <v>51</v>
      </c>
      <c r="B46" s="100" t="s">
        <v>128</v>
      </c>
      <c r="C46" s="14" t="s">
        <v>408</v>
      </c>
      <c r="D46" s="6" t="s">
        <v>409</v>
      </c>
      <c r="E46" s="15" t="s">
        <v>246</v>
      </c>
      <c r="F46" s="7">
        <v>81</v>
      </c>
    </row>
    <row r="47" spans="1:6" s="69" customFormat="1" ht="28.5" customHeight="1">
      <c r="A47" s="142" t="s">
        <v>52</v>
      </c>
      <c r="B47" s="100" t="s">
        <v>108</v>
      </c>
      <c r="C47" s="14" t="s">
        <v>129</v>
      </c>
      <c r="D47" s="6" t="s">
        <v>174</v>
      </c>
      <c r="E47" s="15" t="s">
        <v>410</v>
      </c>
      <c r="F47" s="7" t="s">
        <v>411</v>
      </c>
    </row>
    <row r="48" spans="1:6" s="69" customFormat="1" ht="28.5" customHeight="1">
      <c r="A48" s="143"/>
      <c r="B48" s="100" t="s">
        <v>218</v>
      </c>
      <c r="C48" s="14" t="s">
        <v>412</v>
      </c>
      <c r="D48" s="6" t="s">
        <v>413</v>
      </c>
      <c r="E48" s="15" t="s">
        <v>147</v>
      </c>
      <c r="F48" s="7">
        <v>20</v>
      </c>
    </row>
    <row r="49" spans="1:6" s="69" customFormat="1" ht="28.5" customHeight="1">
      <c r="A49" s="143"/>
      <c r="B49" s="100" t="s">
        <v>81</v>
      </c>
      <c r="C49" s="14" t="s">
        <v>414</v>
      </c>
      <c r="D49" s="6" t="s">
        <v>415</v>
      </c>
      <c r="E49" s="15" t="s">
        <v>48</v>
      </c>
      <c r="F49" s="7">
        <v>144</v>
      </c>
    </row>
    <row r="50" spans="1:6" s="69" customFormat="1" ht="28.5" customHeight="1">
      <c r="A50" s="143"/>
      <c r="B50" s="100" t="s">
        <v>109</v>
      </c>
      <c r="C50" s="14" t="s">
        <v>149</v>
      </c>
      <c r="D50" s="6" t="s">
        <v>136</v>
      </c>
      <c r="E50" s="15" t="s">
        <v>136</v>
      </c>
      <c r="F50" s="7">
        <v>87</v>
      </c>
    </row>
    <row r="51" spans="1:6" s="69" customFormat="1" ht="28.5" customHeight="1">
      <c r="A51" s="143"/>
      <c r="B51" s="100" t="s">
        <v>130</v>
      </c>
      <c r="C51" s="14" t="s">
        <v>166</v>
      </c>
      <c r="D51" s="6" t="s">
        <v>416</v>
      </c>
      <c r="E51" s="15" t="s">
        <v>417</v>
      </c>
      <c r="F51" s="7">
        <v>830</v>
      </c>
    </row>
    <row r="52" spans="1:6" s="69" customFormat="1" ht="28.5" customHeight="1">
      <c r="A52" s="143"/>
      <c r="B52" s="100" t="s">
        <v>148</v>
      </c>
      <c r="C52" s="14" t="s">
        <v>414</v>
      </c>
      <c r="D52" s="6" t="s">
        <v>418</v>
      </c>
      <c r="E52" s="15" t="s">
        <v>417</v>
      </c>
      <c r="F52" s="7">
        <v>32</v>
      </c>
    </row>
    <row r="53" spans="1:6" s="69" customFormat="1" ht="28.5" customHeight="1">
      <c r="A53" s="143"/>
      <c r="B53" s="100" t="s">
        <v>419</v>
      </c>
      <c r="C53" s="14" t="s">
        <v>132</v>
      </c>
      <c r="D53" s="6" t="s">
        <v>420</v>
      </c>
      <c r="E53" s="15" t="s">
        <v>421</v>
      </c>
      <c r="F53" s="7">
        <v>240</v>
      </c>
    </row>
    <row r="54" spans="1:6" s="69" customFormat="1" ht="28.5" customHeight="1">
      <c r="A54" s="143"/>
      <c r="B54" s="101" t="s">
        <v>123</v>
      </c>
      <c r="C54" s="14" t="s">
        <v>149</v>
      </c>
      <c r="D54" s="6" t="s">
        <v>422</v>
      </c>
      <c r="E54" s="15" t="s">
        <v>136</v>
      </c>
      <c r="F54" s="7">
        <v>87</v>
      </c>
    </row>
    <row r="55" spans="1:6" s="69" customFormat="1" ht="28.5" customHeight="1">
      <c r="A55" s="143"/>
      <c r="B55" s="100" t="s">
        <v>237</v>
      </c>
      <c r="C55" s="14" t="s">
        <v>423</v>
      </c>
      <c r="D55" s="6" t="s">
        <v>357</v>
      </c>
      <c r="E55" s="15" t="s">
        <v>424</v>
      </c>
      <c r="F55" s="7">
        <v>10</v>
      </c>
    </row>
    <row r="56" spans="1:6" s="69" customFormat="1" ht="28.5" customHeight="1">
      <c r="A56" s="143"/>
      <c r="B56" s="100" t="s">
        <v>131</v>
      </c>
      <c r="C56" s="14" t="s">
        <v>150</v>
      </c>
      <c r="D56" s="6" t="s">
        <v>272</v>
      </c>
      <c r="E56" s="15" t="s">
        <v>425</v>
      </c>
      <c r="F56" s="7">
        <v>830</v>
      </c>
    </row>
    <row r="57" spans="1:6" s="69" customFormat="1" ht="28.5" customHeight="1">
      <c r="A57" s="144"/>
      <c r="B57" s="100" t="s">
        <v>151</v>
      </c>
      <c r="C57" s="14" t="s">
        <v>414</v>
      </c>
      <c r="D57" s="6" t="s">
        <v>181</v>
      </c>
      <c r="E57" s="15" t="s">
        <v>426</v>
      </c>
      <c r="F57" s="7">
        <v>28</v>
      </c>
    </row>
    <row r="58" spans="1:6" s="69" customFormat="1" ht="28.5" customHeight="1">
      <c r="A58" s="142" t="s">
        <v>234</v>
      </c>
      <c r="B58" s="100" t="s">
        <v>427</v>
      </c>
      <c r="C58" s="14" t="s">
        <v>191</v>
      </c>
      <c r="D58" s="6" t="s">
        <v>428</v>
      </c>
      <c r="E58" s="15" t="s">
        <v>245</v>
      </c>
      <c r="F58" s="7">
        <v>117</v>
      </c>
    </row>
    <row r="59" spans="1:6" s="69" customFormat="1" ht="28.5" customHeight="1">
      <c r="A59" s="143"/>
      <c r="B59" s="100" t="s">
        <v>267</v>
      </c>
      <c r="C59" s="14" t="s">
        <v>287</v>
      </c>
      <c r="D59" s="6" t="s">
        <v>274</v>
      </c>
      <c r="E59" s="15" t="s">
        <v>248</v>
      </c>
      <c r="F59" s="7">
        <v>145</v>
      </c>
    </row>
    <row r="60" spans="1:6" s="69" customFormat="1" ht="28.5" customHeight="1">
      <c r="A60" s="143"/>
      <c r="B60" s="100" t="s">
        <v>427</v>
      </c>
      <c r="C60" s="14" t="s">
        <v>287</v>
      </c>
      <c r="D60" s="102" t="s">
        <v>429</v>
      </c>
      <c r="E60" s="15" t="s">
        <v>248</v>
      </c>
      <c r="F60" s="7">
        <v>326</v>
      </c>
    </row>
    <row r="61" spans="1:6" s="69" customFormat="1" ht="28.5" customHeight="1">
      <c r="A61" s="143"/>
      <c r="B61" s="100" t="s">
        <v>430</v>
      </c>
      <c r="C61" s="14" t="s">
        <v>191</v>
      </c>
      <c r="D61" s="6" t="s">
        <v>431</v>
      </c>
      <c r="E61" s="15" t="s">
        <v>248</v>
      </c>
      <c r="F61" s="7">
        <v>162</v>
      </c>
    </row>
    <row r="62" spans="1:6" s="69" customFormat="1" ht="28.5" customHeight="1">
      <c r="A62" s="143"/>
      <c r="B62" s="100" t="s">
        <v>432</v>
      </c>
      <c r="C62" s="14" t="s">
        <v>287</v>
      </c>
      <c r="D62" s="6" t="s">
        <v>277</v>
      </c>
      <c r="E62" s="15" t="s">
        <v>248</v>
      </c>
      <c r="F62" s="7">
        <v>255</v>
      </c>
    </row>
    <row r="63" spans="1:6" s="69" customFormat="1" ht="28.5" customHeight="1">
      <c r="A63" s="143"/>
      <c r="B63" s="100" t="s">
        <v>433</v>
      </c>
      <c r="C63" s="14" t="s">
        <v>287</v>
      </c>
      <c r="D63" s="6" t="s">
        <v>434</v>
      </c>
      <c r="E63" s="15" t="s">
        <v>248</v>
      </c>
      <c r="F63" s="7">
        <v>315</v>
      </c>
    </row>
    <row r="64" spans="1:6" s="69" customFormat="1" ht="28.5" customHeight="1">
      <c r="A64" s="143"/>
      <c r="B64" s="100" t="s">
        <v>435</v>
      </c>
      <c r="C64" s="14" t="s">
        <v>436</v>
      </c>
      <c r="D64" s="6" t="s">
        <v>437</v>
      </c>
      <c r="E64" s="15" t="s">
        <v>248</v>
      </c>
      <c r="F64" s="7">
        <v>254</v>
      </c>
    </row>
    <row r="65" spans="1:6" s="69" customFormat="1" ht="28.5" customHeight="1">
      <c r="A65" s="143"/>
      <c r="B65" s="100" t="s">
        <v>438</v>
      </c>
      <c r="C65" s="14" t="s">
        <v>285</v>
      </c>
      <c r="D65" s="6" t="s">
        <v>439</v>
      </c>
      <c r="E65" s="15" t="s">
        <v>286</v>
      </c>
      <c r="F65" s="7">
        <v>28</v>
      </c>
    </row>
    <row r="66" spans="1:6" s="69" customFormat="1" ht="28.5" customHeight="1">
      <c r="A66" s="143"/>
      <c r="B66" s="100" t="s">
        <v>440</v>
      </c>
      <c r="C66" s="14" t="s">
        <v>287</v>
      </c>
      <c r="D66" s="6" t="s">
        <v>441</v>
      </c>
      <c r="E66" s="15" t="s">
        <v>248</v>
      </c>
      <c r="F66" s="7">
        <v>311</v>
      </c>
    </row>
    <row r="67" spans="1:6" s="69" customFormat="1" ht="28.5" customHeight="1">
      <c r="A67" s="143"/>
      <c r="B67" s="100" t="s">
        <v>440</v>
      </c>
      <c r="C67" s="14" t="s">
        <v>191</v>
      </c>
      <c r="D67" s="6" t="s">
        <v>442</v>
      </c>
      <c r="E67" s="15" t="s">
        <v>248</v>
      </c>
      <c r="F67" s="7">
        <v>187</v>
      </c>
    </row>
    <row r="68" spans="1:6" s="69" customFormat="1" ht="28.5" customHeight="1">
      <c r="A68" s="143"/>
      <c r="B68" s="100" t="s">
        <v>443</v>
      </c>
      <c r="C68" s="14" t="s">
        <v>191</v>
      </c>
      <c r="D68" s="6" t="s">
        <v>444</v>
      </c>
      <c r="E68" s="15" t="s">
        <v>248</v>
      </c>
      <c r="F68" s="7">
        <v>164</v>
      </c>
    </row>
    <row r="69" spans="1:6" s="69" customFormat="1" ht="28.5" customHeight="1">
      <c r="A69" s="143"/>
      <c r="B69" s="100" t="s">
        <v>251</v>
      </c>
      <c r="C69" s="14" t="s">
        <v>445</v>
      </c>
      <c r="D69" s="6" t="s">
        <v>446</v>
      </c>
      <c r="E69" s="15" t="s">
        <v>248</v>
      </c>
      <c r="F69" s="7">
        <v>161</v>
      </c>
    </row>
    <row r="70" spans="1:6" s="69" customFormat="1" ht="28.5" customHeight="1">
      <c r="A70" s="143"/>
      <c r="B70" s="100" t="s">
        <v>443</v>
      </c>
      <c r="C70" s="14" t="s">
        <v>287</v>
      </c>
      <c r="D70" s="6" t="s">
        <v>288</v>
      </c>
      <c r="E70" s="15" t="s">
        <v>248</v>
      </c>
      <c r="F70" s="7">
        <v>230</v>
      </c>
    </row>
    <row r="71" spans="1:6" s="69" customFormat="1" ht="28.5" customHeight="1">
      <c r="A71" s="143"/>
      <c r="B71" s="100" t="s">
        <v>447</v>
      </c>
      <c r="C71" s="14" t="s">
        <v>231</v>
      </c>
      <c r="D71" s="102" t="s">
        <v>290</v>
      </c>
      <c r="E71" s="15" t="s">
        <v>248</v>
      </c>
      <c r="F71" s="7">
        <v>231</v>
      </c>
    </row>
    <row r="72" spans="1:6" s="69" customFormat="1" ht="28.5" customHeight="1">
      <c r="A72" s="144"/>
      <c r="B72" s="100" t="s">
        <v>289</v>
      </c>
      <c r="C72" s="14" t="s">
        <v>448</v>
      </c>
      <c r="D72" s="102" t="s">
        <v>449</v>
      </c>
      <c r="E72" s="15" t="s">
        <v>450</v>
      </c>
      <c r="F72" s="7">
        <v>50</v>
      </c>
    </row>
    <row r="73" spans="1:6" s="69" customFormat="1" ht="28.5" customHeight="1">
      <c r="A73" s="145" t="s">
        <v>53</v>
      </c>
      <c r="B73" s="100" t="s">
        <v>25</v>
      </c>
      <c r="C73" s="14" t="s">
        <v>84</v>
      </c>
      <c r="D73" s="6" t="s">
        <v>451</v>
      </c>
      <c r="E73" s="15" t="s">
        <v>452</v>
      </c>
      <c r="F73" s="7">
        <v>25</v>
      </c>
    </row>
    <row r="74" spans="1:6" s="69" customFormat="1" ht="28.5" customHeight="1">
      <c r="A74" s="146"/>
      <c r="B74" s="100" t="s">
        <v>453</v>
      </c>
      <c r="C74" s="14" t="s">
        <v>1</v>
      </c>
      <c r="D74" s="6" t="s">
        <v>454</v>
      </c>
      <c r="E74" s="15" t="s">
        <v>85</v>
      </c>
      <c r="F74" s="7">
        <v>40</v>
      </c>
    </row>
    <row r="75" spans="1:6" s="69" customFormat="1" ht="28.5" customHeight="1">
      <c r="A75" s="146"/>
      <c r="B75" s="100" t="s">
        <v>455</v>
      </c>
      <c r="C75" s="14" t="s">
        <v>1</v>
      </c>
      <c r="D75" s="6" t="s">
        <v>456</v>
      </c>
      <c r="E75" s="15" t="s">
        <v>85</v>
      </c>
      <c r="F75" s="7">
        <v>35</v>
      </c>
    </row>
    <row r="76" spans="1:6" s="69" customFormat="1" ht="28.5" customHeight="1">
      <c r="A76" s="146"/>
      <c r="B76" s="100" t="s">
        <v>457</v>
      </c>
      <c r="C76" s="14" t="s">
        <v>458</v>
      </c>
      <c r="D76" s="6" t="s">
        <v>459</v>
      </c>
      <c r="E76" s="15" t="s">
        <v>85</v>
      </c>
      <c r="F76" s="7">
        <v>35</v>
      </c>
    </row>
    <row r="77" spans="1:6" s="69" customFormat="1" ht="28.5" customHeight="1">
      <c r="A77" s="146"/>
      <c r="B77" s="100" t="s">
        <v>60</v>
      </c>
      <c r="C77" s="14" t="s">
        <v>91</v>
      </c>
      <c r="D77" s="6" t="s">
        <v>282</v>
      </c>
      <c r="E77" s="15" t="s">
        <v>460</v>
      </c>
      <c r="F77" s="7">
        <v>27</v>
      </c>
    </row>
    <row r="78" spans="1:6" s="69" customFormat="1" ht="28.5" customHeight="1">
      <c r="A78" s="146"/>
      <c r="B78" s="100" t="s">
        <v>189</v>
      </c>
      <c r="C78" s="14" t="s">
        <v>291</v>
      </c>
      <c r="D78" s="6" t="s">
        <v>284</v>
      </c>
      <c r="E78" s="15" t="s">
        <v>460</v>
      </c>
      <c r="F78" s="7">
        <v>25</v>
      </c>
    </row>
    <row r="79" spans="1:6" s="69" customFormat="1" ht="28.5" customHeight="1">
      <c r="A79" s="146"/>
      <c r="B79" s="100" t="s">
        <v>461</v>
      </c>
      <c r="C79" s="14" t="s">
        <v>1</v>
      </c>
      <c r="D79" s="6" t="s">
        <v>462</v>
      </c>
      <c r="E79" s="15" t="s">
        <v>85</v>
      </c>
      <c r="F79" s="7">
        <v>30</v>
      </c>
    </row>
    <row r="80" spans="1:6" s="69" customFormat="1" ht="28.5" customHeight="1">
      <c r="A80" s="146"/>
      <c r="B80" s="100" t="s">
        <v>463</v>
      </c>
      <c r="C80" s="14" t="s">
        <v>1</v>
      </c>
      <c r="D80" s="6" t="s">
        <v>464</v>
      </c>
      <c r="E80" s="15" t="s">
        <v>88</v>
      </c>
      <c r="F80" s="7">
        <v>50</v>
      </c>
    </row>
    <row r="81" spans="1:6" s="69" customFormat="1" ht="28.5" customHeight="1">
      <c r="A81" s="146"/>
      <c r="B81" s="100" t="s">
        <v>292</v>
      </c>
      <c r="C81" s="14" t="s">
        <v>84</v>
      </c>
      <c r="D81" s="6" t="s">
        <v>465</v>
      </c>
      <c r="E81" s="15" t="s">
        <v>452</v>
      </c>
      <c r="F81" s="7">
        <v>25</v>
      </c>
    </row>
    <row r="82" spans="1:6" s="69" customFormat="1" ht="28.5" customHeight="1">
      <c r="A82" s="147"/>
      <c r="B82" s="100" t="s">
        <v>86</v>
      </c>
      <c r="C82" s="14" t="s">
        <v>104</v>
      </c>
      <c r="D82" s="6" t="s">
        <v>359</v>
      </c>
      <c r="E82" s="15" t="s">
        <v>87</v>
      </c>
      <c r="F82" s="7">
        <v>20</v>
      </c>
    </row>
    <row r="83" spans="1:6" s="69" customFormat="1" ht="28.5" customHeight="1">
      <c r="A83" s="142" t="s">
        <v>26</v>
      </c>
      <c r="B83" s="103" t="s">
        <v>466</v>
      </c>
      <c r="C83" s="104" t="s">
        <v>113</v>
      </c>
      <c r="D83" s="6" t="s">
        <v>467</v>
      </c>
      <c r="E83" s="15" t="s">
        <v>468</v>
      </c>
      <c r="F83" s="7">
        <v>60</v>
      </c>
    </row>
    <row r="84" spans="1:6" s="69" customFormat="1" ht="28.5" customHeight="1">
      <c r="A84" s="143"/>
      <c r="B84" s="100" t="s">
        <v>469</v>
      </c>
      <c r="C84" s="105" t="s">
        <v>470</v>
      </c>
      <c r="D84" s="6" t="s">
        <v>471</v>
      </c>
      <c r="E84" s="15" t="s">
        <v>472</v>
      </c>
      <c r="F84" s="7">
        <v>40</v>
      </c>
    </row>
    <row r="85" spans="1:13" s="69" customFormat="1" ht="28.5" customHeight="1">
      <c r="A85" s="143"/>
      <c r="B85" s="100" t="s">
        <v>473</v>
      </c>
      <c r="C85" s="105" t="s">
        <v>474</v>
      </c>
      <c r="D85" s="6" t="s">
        <v>475</v>
      </c>
      <c r="E85" s="15" t="s">
        <v>476</v>
      </c>
      <c r="F85" s="7">
        <v>40</v>
      </c>
      <c r="I85" s="71"/>
      <c r="J85" s="72"/>
      <c r="K85" s="73"/>
      <c r="L85" s="74"/>
      <c r="M85" s="75"/>
    </row>
    <row r="86" spans="1:6" s="69" customFormat="1" ht="28.5" customHeight="1">
      <c r="A86" s="143"/>
      <c r="B86" s="100" t="s">
        <v>293</v>
      </c>
      <c r="C86" s="105" t="s">
        <v>477</v>
      </c>
      <c r="D86" s="6" t="s">
        <v>478</v>
      </c>
      <c r="E86" s="15" t="s">
        <v>479</v>
      </c>
      <c r="F86" s="7">
        <v>55</v>
      </c>
    </row>
    <row r="87" spans="1:6" s="69" customFormat="1" ht="28.5" customHeight="1">
      <c r="A87" s="143"/>
      <c r="B87" s="100" t="s">
        <v>480</v>
      </c>
      <c r="C87" s="105" t="s">
        <v>474</v>
      </c>
      <c r="D87" s="6" t="s">
        <v>481</v>
      </c>
      <c r="E87" s="15" t="s">
        <v>482</v>
      </c>
      <c r="F87" s="7">
        <v>55</v>
      </c>
    </row>
    <row r="88" spans="1:6" s="69" customFormat="1" ht="28.5" customHeight="1">
      <c r="A88" s="143"/>
      <c r="B88" s="100" t="s">
        <v>483</v>
      </c>
      <c r="C88" s="14" t="s">
        <v>484</v>
      </c>
      <c r="D88" s="6" t="s">
        <v>485</v>
      </c>
      <c r="E88" s="15" t="s">
        <v>244</v>
      </c>
      <c r="F88" s="7">
        <v>27</v>
      </c>
    </row>
    <row r="89" spans="1:6" s="69" customFormat="1" ht="28.5" customHeight="1">
      <c r="A89" s="148"/>
      <c r="B89" s="100" t="s">
        <v>486</v>
      </c>
      <c r="C89" s="14" t="s">
        <v>484</v>
      </c>
      <c r="D89" s="6" t="s">
        <v>487</v>
      </c>
      <c r="E89" s="15" t="s">
        <v>488</v>
      </c>
      <c r="F89" s="7">
        <v>240</v>
      </c>
    </row>
    <row r="90" spans="1:6" s="69" customFormat="1" ht="28.5" customHeight="1">
      <c r="A90" s="144"/>
      <c r="B90" s="100" t="s">
        <v>480</v>
      </c>
      <c r="C90" s="105" t="s">
        <v>489</v>
      </c>
      <c r="D90" s="6" t="s">
        <v>490</v>
      </c>
      <c r="E90" s="15" t="s">
        <v>491</v>
      </c>
      <c r="F90" s="7">
        <v>35</v>
      </c>
    </row>
    <row r="91" spans="1:6" s="69" customFormat="1" ht="28.5" customHeight="1">
      <c r="A91" s="158" t="s">
        <v>295</v>
      </c>
      <c r="B91" s="106" t="s">
        <v>20</v>
      </c>
      <c r="C91" s="106"/>
      <c r="D91" s="107"/>
      <c r="E91" s="108"/>
      <c r="F91" s="109"/>
    </row>
    <row r="92" spans="1:6" s="69" customFormat="1" ht="28.5" customHeight="1">
      <c r="A92" s="159"/>
      <c r="B92" s="110" t="s">
        <v>76</v>
      </c>
      <c r="C92" s="111" t="s">
        <v>141</v>
      </c>
      <c r="D92" s="112" t="s">
        <v>94</v>
      </c>
      <c r="E92" s="113" t="s">
        <v>77</v>
      </c>
      <c r="F92" s="7">
        <v>4468</v>
      </c>
    </row>
    <row r="93" spans="1:6" s="69" customFormat="1" ht="28.5" customHeight="1">
      <c r="A93" s="159"/>
      <c r="B93" s="110" t="s">
        <v>492</v>
      </c>
      <c r="C93" s="111"/>
      <c r="D93" s="112" t="s">
        <v>254</v>
      </c>
      <c r="E93" s="113" t="s">
        <v>493</v>
      </c>
      <c r="F93" s="7">
        <v>21</v>
      </c>
    </row>
    <row r="94" spans="1:6" s="69" customFormat="1" ht="28.5" customHeight="1">
      <c r="A94" s="159"/>
      <c r="B94" s="100" t="s">
        <v>494</v>
      </c>
      <c r="C94" s="14" t="s">
        <v>78</v>
      </c>
      <c r="D94" s="6" t="s">
        <v>79</v>
      </c>
      <c r="E94" s="113" t="s">
        <v>77</v>
      </c>
      <c r="F94" s="7">
        <v>1557</v>
      </c>
    </row>
    <row r="95" spans="1:6" s="69" customFormat="1" ht="28.5" customHeight="1">
      <c r="A95" s="159"/>
      <c r="B95" s="114" t="s">
        <v>495</v>
      </c>
      <c r="C95" s="115" t="s">
        <v>78</v>
      </c>
      <c r="D95" s="116" t="s">
        <v>296</v>
      </c>
      <c r="E95" s="117" t="s">
        <v>253</v>
      </c>
      <c r="F95" s="118">
        <v>710</v>
      </c>
    </row>
    <row r="96" spans="1:6" s="69" customFormat="1" ht="28.5" customHeight="1">
      <c r="A96" s="159"/>
      <c r="B96" s="108" t="s">
        <v>98</v>
      </c>
      <c r="C96" s="106"/>
      <c r="D96" s="119"/>
      <c r="E96" s="108"/>
      <c r="F96" s="109"/>
    </row>
    <row r="97" spans="1:6" s="69" customFormat="1" ht="28.5" customHeight="1">
      <c r="A97" s="159"/>
      <c r="B97" s="120" t="s">
        <v>496</v>
      </c>
      <c r="C97" s="121" t="s">
        <v>178</v>
      </c>
      <c r="D97" s="122" t="s">
        <v>297</v>
      </c>
      <c r="E97" s="123" t="s">
        <v>497</v>
      </c>
      <c r="F97" s="7">
        <v>4468</v>
      </c>
    </row>
    <row r="98" spans="1:6" s="69" customFormat="1" ht="28.5" customHeight="1">
      <c r="A98" s="159"/>
      <c r="B98" s="108" t="s">
        <v>21</v>
      </c>
      <c r="C98" s="106"/>
      <c r="D98" s="119"/>
      <c r="E98" s="106"/>
      <c r="F98" s="109"/>
    </row>
    <row r="99" spans="1:6" s="69" customFormat="1" ht="28.5" customHeight="1">
      <c r="A99" s="159"/>
      <c r="B99" s="15" t="s">
        <v>99</v>
      </c>
      <c r="C99" s="14" t="s">
        <v>484</v>
      </c>
      <c r="D99" s="124" t="s">
        <v>498</v>
      </c>
      <c r="E99" s="14" t="s">
        <v>499</v>
      </c>
      <c r="F99" s="7">
        <v>402</v>
      </c>
    </row>
    <row r="100" spans="1:6" s="69" customFormat="1" ht="28.5" customHeight="1">
      <c r="A100" s="159"/>
      <c r="B100" s="125" t="s">
        <v>500</v>
      </c>
      <c r="C100" s="111" t="s">
        <v>225</v>
      </c>
      <c r="D100" s="124" t="s">
        <v>79</v>
      </c>
      <c r="E100" s="14" t="s">
        <v>252</v>
      </c>
      <c r="F100" s="7">
        <v>556</v>
      </c>
    </row>
    <row r="101" spans="1:6" s="69" customFormat="1" ht="28.5" customHeight="1">
      <c r="A101" s="159"/>
      <c r="B101" s="125" t="s">
        <v>501</v>
      </c>
      <c r="C101" s="14" t="s">
        <v>95</v>
      </c>
      <c r="D101" s="124" t="s">
        <v>502</v>
      </c>
      <c r="E101" s="14" t="s">
        <v>142</v>
      </c>
      <c r="F101" s="7">
        <v>402</v>
      </c>
    </row>
    <row r="102" spans="1:6" s="69" customFormat="1" ht="28.5" customHeight="1">
      <c r="A102" s="159"/>
      <c r="B102" s="15" t="s">
        <v>503</v>
      </c>
      <c r="C102" s="14" t="s">
        <v>484</v>
      </c>
      <c r="D102" s="124"/>
      <c r="E102" s="14" t="s">
        <v>142</v>
      </c>
      <c r="F102" s="7">
        <v>482</v>
      </c>
    </row>
    <row r="103" spans="1:6" s="69" customFormat="1" ht="28.5" customHeight="1">
      <c r="A103" s="159"/>
      <c r="B103" s="108" t="s">
        <v>22</v>
      </c>
      <c r="C103" s="106"/>
      <c r="D103" s="119"/>
      <c r="E103" s="106"/>
      <c r="F103" s="109"/>
    </row>
    <row r="104" spans="1:6" s="69" customFormat="1" ht="28.5" customHeight="1">
      <c r="A104" s="159"/>
      <c r="B104" s="110" t="s">
        <v>8</v>
      </c>
      <c r="C104" s="111" t="s">
        <v>2</v>
      </c>
      <c r="D104" s="126">
        <v>43251</v>
      </c>
      <c r="E104" s="111" t="s">
        <v>18</v>
      </c>
      <c r="F104" s="127">
        <v>604</v>
      </c>
    </row>
    <row r="105" spans="1:6" s="69" customFormat="1" ht="28.5" customHeight="1">
      <c r="A105" s="159"/>
      <c r="B105" s="100" t="s">
        <v>68</v>
      </c>
      <c r="C105" s="14" t="s">
        <v>69</v>
      </c>
      <c r="D105" s="124" t="s">
        <v>124</v>
      </c>
      <c r="E105" s="14" t="s">
        <v>97</v>
      </c>
      <c r="F105" s="7">
        <v>960</v>
      </c>
    </row>
    <row r="106" spans="1:6" s="69" customFormat="1" ht="28.5" customHeight="1">
      <c r="A106" s="159"/>
      <c r="B106" s="100" t="s">
        <v>9</v>
      </c>
      <c r="C106" s="14" t="s">
        <v>3</v>
      </c>
      <c r="D106" s="124">
        <v>43356</v>
      </c>
      <c r="E106" s="14" t="s">
        <v>18</v>
      </c>
      <c r="F106" s="7">
        <v>604</v>
      </c>
    </row>
    <row r="107" spans="1:6" s="69" customFormat="1" ht="28.5" customHeight="1">
      <c r="A107" s="159"/>
      <c r="B107" s="100" t="s">
        <v>70</v>
      </c>
      <c r="C107" s="14" t="s">
        <v>19</v>
      </c>
      <c r="D107" s="124" t="s">
        <v>226</v>
      </c>
      <c r="E107" s="14" t="s">
        <v>18</v>
      </c>
      <c r="F107" s="7">
        <v>2040</v>
      </c>
    </row>
    <row r="108" spans="1:6" s="69" customFormat="1" ht="28.5" customHeight="1">
      <c r="A108" s="159"/>
      <c r="B108" s="128" t="s">
        <v>71</v>
      </c>
      <c r="C108" s="115" t="s">
        <v>116</v>
      </c>
      <c r="D108" s="116" t="s">
        <v>66</v>
      </c>
      <c r="E108" s="115" t="s">
        <v>96</v>
      </c>
      <c r="F108" s="118">
        <v>452</v>
      </c>
    </row>
    <row r="109" spans="1:6" s="69" customFormat="1" ht="28.5" customHeight="1">
      <c r="A109" s="159"/>
      <c r="B109" s="106" t="s">
        <v>144</v>
      </c>
      <c r="C109" s="106"/>
      <c r="D109" s="119"/>
      <c r="E109" s="106"/>
      <c r="F109" s="109"/>
    </row>
    <row r="110" spans="1:6" s="69" customFormat="1" ht="28.5" customHeight="1">
      <c r="A110" s="159"/>
      <c r="B110" s="100" t="s">
        <v>504</v>
      </c>
      <c r="C110" s="14" t="s">
        <v>152</v>
      </c>
      <c r="D110" s="124">
        <v>43230</v>
      </c>
      <c r="E110" s="14" t="s">
        <v>505</v>
      </c>
      <c r="F110" s="7">
        <v>170</v>
      </c>
    </row>
    <row r="111" spans="1:6" s="69" customFormat="1" ht="28.5" customHeight="1">
      <c r="A111" s="159"/>
      <c r="B111" s="100" t="s">
        <v>506</v>
      </c>
      <c r="C111" s="14" t="s">
        <v>227</v>
      </c>
      <c r="D111" s="124">
        <v>43419</v>
      </c>
      <c r="E111" s="14" t="s">
        <v>505</v>
      </c>
      <c r="F111" s="7">
        <v>110</v>
      </c>
    </row>
    <row r="112" spans="1:6" s="69" customFormat="1" ht="28.5" customHeight="1">
      <c r="A112" s="159"/>
      <c r="B112" s="100" t="s">
        <v>507</v>
      </c>
      <c r="C112" s="14" t="s">
        <v>133</v>
      </c>
      <c r="D112" s="124">
        <v>43166</v>
      </c>
      <c r="E112" s="14" t="s">
        <v>505</v>
      </c>
      <c r="F112" s="7">
        <v>120</v>
      </c>
    </row>
    <row r="113" spans="1:6" s="69" customFormat="1" ht="28.5" customHeight="1">
      <c r="A113" s="160"/>
      <c r="B113" s="100" t="s">
        <v>508</v>
      </c>
      <c r="C113" s="14" t="s">
        <v>509</v>
      </c>
      <c r="D113" s="124" t="s">
        <v>510</v>
      </c>
      <c r="E113" s="14" t="s">
        <v>511</v>
      </c>
      <c r="F113" s="7">
        <v>200</v>
      </c>
    </row>
    <row r="114" spans="1:6" s="69" customFormat="1" ht="28.5" customHeight="1">
      <c r="A114" s="158" t="s">
        <v>27</v>
      </c>
      <c r="B114" s="14" t="s">
        <v>512</v>
      </c>
      <c r="C114" s="14" t="s">
        <v>513</v>
      </c>
      <c r="D114" s="124" t="s">
        <v>514</v>
      </c>
      <c r="E114" s="14" t="s">
        <v>515</v>
      </c>
      <c r="F114" s="7">
        <v>200</v>
      </c>
    </row>
    <row r="115" spans="1:6" s="69" customFormat="1" ht="28.5" customHeight="1">
      <c r="A115" s="159"/>
      <c r="B115" s="14" t="s">
        <v>516</v>
      </c>
      <c r="C115" s="14" t="s">
        <v>517</v>
      </c>
      <c r="D115" s="124" t="s">
        <v>510</v>
      </c>
      <c r="E115" s="14" t="s">
        <v>515</v>
      </c>
      <c r="F115" s="7">
        <v>102</v>
      </c>
    </row>
    <row r="116" spans="1:6" s="69" customFormat="1" ht="28.5" customHeight="1">
      <c r="A116" s="159"/>
      <c r="B116" s="199" t="s">
        <v>145</v>
      </c>
      <c r="C116" s="200"/>
      <c r="D116" s="200"/>
      <c r="E116" s="200"/>
      <c r="F116" s="200"/>
    </row>
    <row r="117" spans="1:6" s="69" customFormat="1" ht="28.5" customHeight="1">
      <c r="A117" s="159"/>
      <c r="B117" s="100" t="s">
        <v>80</v>
      </c>
      <c r="C117" s="14" t="s">
        <v>484</v>
      </c>
      <c r="D117" s="124">
        <v>43375</v>
      </c>
      <c r="E117" s="14" t="s">
        <v>298</v>
      </c>
      <c r="F117" s="7">
        <v>200</v>
      </c>
    </row>
    <row r="118" spans="1:6" s="69" customFormat="1" ht="28.5" customHeight="1">
      <c r="A118" s="159"/>
      <c r="B118" s="100" t="s">
        <v>518</v>
      </c>
      <c r="C118" s="14" t="s">
        <v>179</v>
      </c>
      <c r="D118" s="124">
        <v>43138</v>
      </c>
      <c r="E118" s="14" t="s">
        <v>298</v>
      </c>
      <c r="F118" s="7">
        <v>150</v>
      </c>
    </row>
    <row r="119" spans="1:6" s="69" customFormat="1" ht="28.5" customHeight="1">
      <c r="A119" s="160"/>
      <c r="B119" s="100" t="s">
        <v>143</v>
      </c>
      <c r="C119" s="14" t="s">
        <v>484</v>
      </c>
      <c r="D119" s="124">
        <v>43179</v>
      </c>
      <c r="E119" s="14" t="s">
        <v>298</v>
      </c>
      <c r="F119" s="7">
        <v>200</v>
      </c>
    </row>
    <row r="120" spans="1:6" s="69" customFormat="1" ht="28.5" customHeight="1">
      <c r="A120" s="161" t="s">
        <v>28</v>
      </c>
      <c r="B120" s="100" t="s">
        <v>519</v>
      </c>
      <c r="C120" s="14" t="s">
        <v>520</v>
      </c>
      <c r="D120" s="6" t="s">
        <v>521</v>
      </c>
      <c r="E120" s="14" t="s">
        <v>298</v>
      </c>
      <c r="F120" s="7">
        <v>780</v>
      </c>
    </row>
    <row r="121" spans="1:6" s="69" customFormat="1" ht="28.5" customHeight="1">
      <c r="A121" s="162"/>
      <c r="B121" s="125" t="s">
        <v>522</v>
      </c>
      <c r="C121" s="14" t="s">
        <v>520</v>
      </c>
      <c r="D121" s="6" t="s">
        <v>523</v>
      </c>
      <c r="E121" s="14" t="s">
        <v>298</v>
      </c>
      <c r="F121" s="7">
        <v>1200</v>
      </c>
    </row>
    <row r="122" spans="1:6" s="69" customFormat="1" ht="28.5" customHeight="1">
      <c r="A122" s="162"/>
      <c r="B122" s="125" t="s">
        <v>524</v>
      </c>
      <c r="C122" s="14" t="s">
        <v>520</v>
      </c>
      <c r="D122" s="6" t="s">
        <v>525</v>
      </c>
      <c r="E122" s="14" t="s">
        <v>248</v>
      </c>
      <c r="F122" s="7">
        <v>360</v>
      </c>
    </row>
    <row r="123" spans="1:6" s="69" customFormat="1" ht="28.5" customHeight="1">
      <c r="A123" s="162"/>
      <c r="B123" s="129" t="s">
        <v>526</v>
      </c>
      <c r="C123" s="14" t="s">
        <v>520</v>
      </c>
      <c r="D123" s="6" t="s">
        <v>527</v>
      </c>
      <c r="E123" s="14" t="s">
        <v>248</v>
      </c>
      <c r="F123" s="7">
        <v>980</v>
      </c>
    </row>
    <row r="124" spans="1:6" s="69" customFormat="1" ht="28.5" customHeight="1">
      <c r="A124" s="163"/>
      <c r="B124" s="100" t="s">
        <v>528</v>
      </c>
      <c r="C124" s="14" t="s">
        <v>529</v>
      </c>
      <c r="D124" s="6" t="s">
        <v>530</v>
      </c>
      <c r="E124" s="14" t="s">
        <v>531</v>
      </c>
      <c r="F124" s="7">
        <v>980</v>
      </c>
    </row>
    <row r="125" spans="1:6" s="69" customFormat="1" ht="28.5" customHeight="1">
      <c r="A125" s="172" t="s">
        <v>100</v>
      </c>
      <c r="B125" s="103" t="s">
        <v>217</v>
      </c>
      <c r="C125" s="14" t="s">
        <v>532</v>
      </c>
      <c r="D125" s="124" t="s">
        <v>136</v>
      </c>
      <c r="E125" s="14" t="s">
        <v>533</v>
      </c>
      <c r="F125" s="7">
        <v>17</v>
      </c>
    </row>
    <row r="126" spans="1:6" s="69" customFormat="1" ht="28.5" customHeight="1">
      <c r="A126" s="172"/>
      <c r="B126" s="103" t="s">
        <v>534</v>
      </c>
      <c r="C126" s="14" t="s">
        <v>535</v>
      </c>
      <c r="D126" s="124" t="s">
        <v>136</v>
      </c>
      <c r="E126" s="14" t="s">
        <v>533</v>
      </c>
      <c r="F126" s="7">
        <v>6</v>
      </c>
    </row>
    <row r="127" spans="1:6" s="69" customFormat="1" ht="28.5" customHeight="1">
      <c r="A127" s="172"/>
      <c r="B127" s="103" t="s">
        <v>536</v>
      </c>
      <c r="C127" s="14" t="s">
        <v>537</v>
      </c>
      <c r="D127" s="124" t="s">
        <v>136</v>
      </c>
      <c r="E127" s="14" t="s">
        <v>538</v>
      </c>
      <c r="F127" s="7">
        <v>10</v>
      </c>
    </row>
    <row r="128" spans="1:6" s="69" customFormat="1" ht="28.5" customHeight="1">
      <c r="A128" s="172"/>
      <c r="B128" s="103" t="s">
        <v>210</v>
      </c>
      <c r="C128" s="14" t="s">
        <v>539</v>
      </c>
      <c r="D128" s="124" t="s">
        <v>136</v>
      </c>
      <c r="E128" s="14" t="s">
        <v>533</v>
      </c>
      <c r="F128" s="7">
        <v>10</v>
      </c>
    </row>
    <row r="129" spans="1:6" s="69" customFormat="1" ht="28.5" customHeight="1">
      <c r="A129" s="149" t="s">
        <v>29</v>
      </c>
      <c r="B129" s="100" t="s">
        <v>10</v>
      </c>
      <c r="C129" s="15" t="s">
        <v>540</v>
      </c>
      <c r="D129" s="130" t="s">
        <v>541</v>
      </c>
      <c r="E129" s="15" t="s">
        <v>11</v>
      </c>
      <c r="F129" s="7">
        <v>215</v>
      </c>
    </row>
    <row r="130" spans="1:6" s="69" customFormat="1" ht="28.5" customHeight="1">
      <c r="A130" s="143"/>
      <c r="B130" s="100" t="s">
        <v>300</v>
      </c>
      <c r="C130" s="14" t="s">
        <v>542</v>
      </c>
      <c r="D130" s="131" t="s">
        <v>543</v>
      </c>
      <c r="E130" s="15" t="s">
        <v>544</v>
      </c>
      <c r="F130" s="7">
        <v>260</v>
      </c>
    </row>
    <row r="131" spans="1:6" s="69" customFormat="1" ht="28.5" customHeight="1">
      <c r="A131" s="143"/>
      <c r="B131" s="100" t="s">
        <v>65</v>
      </c>
      <c r="C131" s="14" t="s">
        <v>63</v>
      </c>
      <c r="D131" s="130" t="s">
        <v>545</v>
      </c>
      <c r="E131" s="15" t="s">
        <v>11</v>
      </c>
      <c r="F131" s="7">
        <v>85</v>
      </c>
    </row>
    <row r="132" spans="1:6" s="69" customFormat="1" ht="28.5" customHeight="1">
      <c r="A132" s="150" t="s">
        <v>29</v>
      </c>
      <c r="B132" s="100" t="s">
        <v>10</v>
      </c>
      <c r="C132" s="14" t="s">
        <v>546</v>
      </c>
      <c r="D132" s="130" t="s">
        <v>547</v>
      </c>
      <c r="E132" s="15" t="s">
        <v>24</v>
      </c>
      <c r="F132" s="7">
        <v>175</v>
      </c>
    </row>
    <row r="133" spans="1:6" s="69" customFormat="1" ht="28.5" customHeight="1">
      <c r="A133" s="143"/>
      <c r="B133" s="100" t="s">
        <v>12</v>
      </c>
      <c r="C133" s="14" t="s">
        <v>548</v>
      </c>
      <c r="D133" s="130" t="s">
        <v>549</v>
      </c>
      <c r="E133" s="15" t="s">
        <v>153</v>
      </c>
      <c r="F133" s="7">
        <v>1230</v>
      </c>
    </row>
    <row r="134" spans="1:6" s="69" customFormat="1" ht="28.5" customHeight="1">
      <c r="A134" s="143"/>
      <c r="B134" s="100" t="s">
        <v>12</v>
      </c>
      <c r="C134" s="14" t="s">
        <v>169</v>
      </c>
      <c r="D134" s="130" t="s">
        <v>550</v>
      </c>
      <c r="E134" s="15" t="s">
        <v>24</v>
      </c>
      <c r="F134" s="7">
        <v>1045</v>
      </c>
    </row>
    <row r="135" spans="1:6" s="69" customFormat="1" ht="28.5" customHeight="1">
      <c r="A135" s="143"/>
      <c r="B135" s="100" t="s">
        <v>64</v>
      </c>
      <c r="C135" s="14" t="s">
        <v>63</v>
      </c>
      <c r="D135" s="131" t="s">
        <v>551</v>
      </c>
      <c r="E135" s="15" t="s">
        <v>11</v>
      </c>
      <c r="F135" s="7">
        <v>85</v>
      </c>
    </row>
    <row r="136" spans="1:6" s="69" customFormat="1" ht="28.5" customHeight="1">
      <c r="A136" s="143"/>
      <c r="B136" s="100" t="s">
        <v>300</v>
      </c>
      <c r="C136" s="14" t="s">
        <v>542</v>
      </c>
      <c r="D136" s="131" t="s">
        <v>552</v>
      </c>
      <c r="E136" s="15" t="s">
        <v>24</v>
      </c>
      <c r="F136" s="7">
        <v>260</v>
      </c>
    </row>
    <row r="137" spans="1:6" s="69" customFormat="1" ht="28.5" customHeight="1">
      <c r="A137" s="143"/>
      <c r="B137" s="100" t="s">
        <v>137</v>
      </c>
      <c r="C137" s="14" t="s">
        <v>138</v>
      </c>
      <c r="D137" s="130" t="s">
        <v>553</v>
      </c>
      <c r="E137" s="15" t="s">
        <v>301</v>
      </c>
      <c r="F137" s="7" t="s">
        <v>170</v>
      </c>
    </row>
    <row r="138" spans="1:6" s="69" customFormat="1" ht="28.5" customHeight="1">
      <c r="A138" s="143"/>
      <c r="B138" s="100" t="s">
        <v>300</v>
      </c>
      <c r="C138" s="14" t="s">
        <v>542</v>
      </c>
      <c r="D138" s="130" t="s">
        <v>554</v>
      </c>
      <c r="E138" s="15" t="s">
        <v>301</v>
      </c>
      <c r="F138" s="7">
        <v>260</v>
      </c>
    </row>
    <row r="139" spans="1:6" s="69" customFormat="1" ht="28.5" customHeight="1">
      <c r="A139" s="144"/>
      <c r="B139" s="100" t="s">
        <v>10</v>
      </c>
      <c r="C139" s="14" t="s">
        <v>154</v>
      </c>
      <c r="D139" s="130" t="s">
        <v>555</v>
      </c>
      <c r="E139" s="15" t="s">
        <v>153</v>
      </c>
      <c r="F139" s="7">
        <v>1230</v>
      </c>
    </row>
    <row r="140" spans="1:6" s="69" customFormat="1" ht="28.5" customHeight="1">
      <c r="A140" s="142" t="s">
        <v>30</v>
      </c>
      <c r="B140" s="100" t="s">
        <v>556</v>
      </c>
      <c r="C140" s="14" t="s">
        <v>557</v>
      </c>
      <c r="D140" s="6" t="s">
        <v>558</v>
      </c>
      <c r="E140" s="15" t="s">
        <v>248</v>
      </c>
      <c r="F140" s="7"/>
    </row>
    <row r="141" spans="1:6" s="69" customFormat="1" ht="28.5" customHeight="1">
      <c r="A141" s="143"/>
      <c r="B141" s="100" t="s">
        <v>155</v>
      </c>
      <c r="C141" s="14" t="s">
        <v>176</v>
      </c>
      <c r="D141" s="102" t="s">
        <v>136</v>
      </c>
      <c r="E141" s="132" t="s">
        <v>136</v>
      </c>
      <c r="F141" s="7"/>
    </row>
    <row r="142" spans="1:6" s="69" customFormat="1" ht="28.5" customHeight="1">
      <c r="A142" s="143"/>
      <c r="B142" s="100" t="s">
        <v>156</v>
      </c>
      <c r="C142" s="14" t="s">
        <v>157</v>
      </c>
      <c r="D142" s="102" t="s">
        <v>559</v>
      </c>
      <c r="E142" s="15" t="s">
        <v>247</v>
      </c>
      <c r="F142" s="7"/>
    </row>
    <row r="143" spans="1:6" s="69" customFormat="1" ht="28.5" customHeight="1">
      <c r="A143" s="143"/>
      <c r="B143" s="100" t="s">
        <v>180</v>
      </c>
      <c r="C143" s="14" t="s">
        <v>560</v>
      </c>
      <c r="D143" s="6" t="s">
        <v>561</v>
      </c>
      <c r="E143" s="15" t="s">
        <v>247</v>
      </c>
      <c r="F143" s="7"/>
    </row>
    <row r="144" spans="1:6" s="69" customFormat="1" ht="28.5" customHeight="1">
      <c r="A144" s="143"/>
      <c r="B144" s="100" t="s">
        <v>192</v>
      </c>
      <c r="C144" s="14" t="s">
        <v>193</v>
      </c>
      <c r="D144" s="6" t="s">
        <v>562</v>
      </c>
      <c r="E144" s="15" t="s">
        <v>563</v>
      </c>
      <c r="F144" s="7"/>
    </row>
    <row r="145" spans="1:6" s="69" customFormat="1" ht="28.5" customHeight="1">
      <c r="A145" s="143"/>
      <c r="B145" s="100" t="s">
        <v>564</v>
      </c>
      <c r="C145" s="14" t="s">
        <v>565</v>
      </c>
      <c r="D145" s="102" t="s">
        <v>334</v>
      </c>
      <c r="E145" s="15" t="s">
        <v>247</v>
      </c>
      <c r="F145" s="7"/>
    </row>
    <row r="146" spans="1:6" s="69" customFormat="1" ht="28.5" customHeight="1">
      <c r="A146" s="143"/>
      <c r="B146" s="100" t="s">
        <v>566</v>
      </c>
      <c r="C146" s="14" t="s">
        <v>194</v>
      </c>
      <c r="D146" s="102" t="s">
        <v>382</v>
      </c>
      <c r="E146" s="15" t="s">
        <v>195</v>
      </c>
      <c r="F146" s="7"/>
    </row>
    <row r="147" spans="1:6" s="69" customFormat="1" ht="28.5" customHeight="1">
      <c r="A147" s="143"/>
      <c r="B147" s="100" t="s">
        <v>242</v>
      </c>
      <c r="C147" s="14" t="s">
        <v>565</v>
      </c>
      <c r="D147" s="102" t="s">
        <v>567</v>
      </c>
      <c r="E147" s="15" t="s">
        <v>247</v>
      </c>
      <c r="F147" s="7"/>
    </row>
    <row r="148" spans="1:6" s="69" customFormat="1" ht="28.5" customHeight="1">
      <c r="A148" s="143"/>
      <c r="B148" s="100" t="s">
        <v>568</v>
      </c>
      <c r="C148" s="14" t="s">
        <v>158</v>
      </c>
      <c r="D148" s="6" t="s">
        <v>569</v>
      </c>
      <c r="E148" s="15" t="s">
        <v>247</v>
      </c>
      <c r="F148" s="7"/>
    </row>
    <row r="149" spans="1:6" s="69" customFormat="1" ht="28.5" customHeight="1">
      <c r="A149" s="143"/>
      <c r="B149" s="100" t="s">
        <v>570</v>
      </c>
      <c r="C149" s="14" t="s">
        <v>110</v>
      </c>
      <c r="D149" s="6" t="s">
        <v>167</v>
      </c>
      <c r="E149" s="15" t="s">
        <v>247</v>
      </c>
      <c r="F149" s="7"/>
    </row>
    <row r="150" spans="1:6" s="69" customFormat="1" ht="28.5" customHeight="1">
      <c r="A150" s="143"/>
      <c r="B150" s="100" t="s">
        <v>196</v>
      </c>
      <c r="C150" s="14" t="s">
        <v>197</v>
      </c>
      <c r="D150" s="6" t="s">
        <v>167</v>
      </c>
      <c r="E150" s="15" t="s">
        <v>571</v>
      </c>
      <c r="F150" s="7"/>
    </row>
    <row r="151" spans="1:6" s="69" customFormat="1" ht="28.5" customHeight="1">
      <c r="A151" s="143"/>
      <c r="B151" s="14" t="s">
        <v>304</v>
      </c>
      <c r="C151" s="15" t="s">
        <v>572</v>
      </c>
      <c r="D151" s="6" t="s">
        <v>573</v>
      </c>
      <c r="E151" s="15" t="s">
        <v>247</v>
      </c>
      <c r="F151" s="7"/>
    </row>
    <row r="152" spans="1:6" s="69" customFormat="1" ht="28.5" customHeight="1">
      <c r="A152" s="144"/>
      <c r="B152" s="100" t="s">
        <v>198</v>
      </c>
      <c r="C152" s="14" t="s">
        <v>197</v>
      </c>
      <c r="D152" s="6" t="s">
        <v>574</v>
      </c>
      <c r="E152" s="15" t="s">
        <v>199</v>
      </c>
      <c r="F152" s="7"/>
    </row>
    <row r="153" spans="1:6" s="69" customFormat="1" ht="28.5" customHeight="1">
      <c r="A153" s="173" t="s">
        <v>23</v>
      </c>
      <c r="B153" s="100" t="s">
        <v>575</v>
      </c>
      <c r="C153" s="14" t="s">
        <v>197</v>
      </c>
      <c r="D153" s="6" t="s">
        <v>576</v>
      </c>
      <c r="E153" s="15"/>
      <c r="F153" s="7">
        <v>24</v>
      </c>
    </row>
    <row r="154" spans="1:6" s="69" customFormat="1" ht="28.5" customHeight="1">
      <c r="A154" s="166"/>
      <c r="B154" s="100" t="s">
        <v>177</v>
      </c>
      <c r="C154" s="14" t="s">
        <v>577</v>
      </c>
      <c r="D154" s="6" t="s">
        <v>578</v>
      </c>
      <c r="E154" s="15" t="s">
        <v>417</v>
      </c>
      <c r="F154" s="7">
        <v>410</v>
      </c>
    </row>
    <row r="155" spans="1:6" s="69" customFormat="1" ht="28.5" customHeight="1">
      <c r="A155" s="174" t="s">
        <v>62</v>
      </c>
      <c r="B155" s="100" t="s">
        <v>579</v>
      </c>
      <c r="C155" s="14" t="s">
        <v>294</v>
      </c>
      <c r="D155" s="6" t="s">
        <v>475</v>
      </c>
      <c r="E155" s="15" t="s">
        <v>159</v>
      </c>
      <c r="F155" s="7">
        <v>35</v>
      </c>
    </row>
    <row r="156" spans="1:6" s="69" customFormat="1" ht="28.5" customHeight="1">
      <c r="A156" s="174"/>
      <c r="B156" s="100" t="s">
        <v>580</v>
      </c>
      <c r="C156" s="14" t="s">
        <v>243</v>
      </c>
      <c r="D156" s="6" t="s">
        <v>136</v>
      </c>
      <c r="E156" s="15" t="s">
        <v>200</v>
      </c>
      <c r="F156" s="7">
        <v>52</v>
      </c>
    </row>
    <row r="157" spans="1:6" s="69" customFormat="1" ht="28.5" customHeight="1">
      <c r="A157" s="174"/>
      <c r="B157" s="100" t="s">
        <v>581</v>
      </c>
      <c r="C157" s="14" t="s">
        <v>577</v>
      </c>
      <c r="D157" s="6" t="s">
        <v>582</v>
      </c>
      <c r="E157" s="15" t="s">
        <v>59</v>
      </c>
      <c r="F157" s="7">
        <v>165</v>
      </c>
    </row>
    <row r="158" spans="1:6" s="69" customFormat="1" ht="28.5" customHeight="1">
      <c r="A158" s="174"/>
      <c r="B158" s="100" t="s">
        <v>583</v>
      </c>
      <c r="C158" s="14" t="s">
        <v>577</v>
      </c>
      <c r="D158" s="6" t="s">
        <v>283</v>
      </c>
      <c r="E158" s="15" t="s">
        <v>59</v>
      </c>
      <c r="F158" s="7">
        <v>165</v>
      </c>
    </row>
    <row r="159" spans="1:6" s="69" customFormat="1" ht="28.5" customHeight="1">
      <c r="A159" s="170" t="s">
        <v>31</v>
      </c>
      <c r="B159" s="100" t="s">
        <v>10</v>
      </c>
      <c r="C159" s="14" t="s">
        <v>135</v>
      </c>
      <c r="D159" s="6" t="s">
        <v>467</v>
      </c>
      <c r="E159" s="15" t="s">
        <v>584</v>
      </c>
      <c r="F159" s="7">
        <v>275</v>
      </c>
    </row>
    <row r="160" spans="1:6" s="69" customFormat="1" ht="28.5" customHeight="1">
      <c r="A160" s="175"/>
      <c r="B160" s="100" t="s">
        <v>585</v>
      </c>
      <c r="C160" s="14" t="s">
        <v>114</v>
      </c>
      <c r="D160" s="6" t="s">
        <v>586</v>
      </c>
      <c r="E160" s="15" t="s">
        <v>134</v>
      </c>
      <c r="F160" s="7">
        <v>27</v>
      </c>
    </row>
    <row r="161" spans="1:6" s="69" customFormat="1" ht="28.5" customHeight="1">
      <c r="A161" s="175"/>
      <c r="B161" s="100" t="s">
        <v>40</v>
      </c>
      <c r="C161" s="14" t="s">
        <v>113</v>
      </c>
      <c r="D161" s="6" t="s">
        <v>587</v>
      </c>
      <c r="E161" s="15" t="s">
        <v>588</v>
      </c>
      <c r="F161" s="7">
        <v>35</v>
      </c>
    </row>
    <row r="162" spans="1:6" s="69" customFormat="1" ht="28.5" customHeight="1">
      <c r="A162" s="175"/>
      <c r="B162" s="100" t="s">
        <v>12</v>
      </c>
      <c r="C162" s="14" t="s">
        <v>135</v>
      </c>
      <c r="D162" s="6" t="s">
        <v>589</v>
      </c>
      <c r="E162" s="15" t="s">
        <v>584</v>
      </c>
      <c r="F162" s="7">
        <v>310</v>
      </c>
    </row>
    <row r="163" spans="1:6" s="69" customFormat="1" ht="28.5" customHeight="1">
      <c r="A163" s="176"/>
      <c r="B163" s="100" t="s">
        <v>590</v>
      </c>
      <c r="C163" s="14" t="s">
        <v>135</v>
      </c>
      <c r="D163" s="6" t="s">
        <v>283</v>
      </c>
      <c r="E163" s="15" t="s">
        <v>591</v>
      </c>
      <c r="F163" s="7">
        <v>80</v>
      </c>
    </row>
    <row r="164" spans="1:6" s="69" customFormat="1" ht="28.5" customHeight="1">
      <c r="A164" s="149" t="s">
        <v>32</v>
      </c>
      <c r="B164" s="100" t="s">
        <v>183</v>
      </c>
      <c r="C164" s="14" t="s">
        <v>592</v>
      </c>
      <c r="D164" s="6" t="s">
        <v>593</v>
      </c>
      <c r="E164" s="15" t="s">
        <v>250</v>
      </c>
      <c r="F164" s="7">
        <v>64</v>
      </c>
    </row>
    <row r="165" spans="1:6" s="69" customFormat="1" ht="28.5" customHeight="1">
      <c r="A165" s="150"/>
      <c r="B165" s="100" t="s">
        <v>183</v>
      </c>
      <c r="C165" s="14" t="s">
        <v>592</v>
      </c>
      <c r="D165" s="6" t="s">
        <v>594</v>
      </c>
      <c r="E165" s="15" t="s">
        <v>249</v>
      </c>
      <c r="F165" s="7">
        <v>136</v>
      </c>
    </row>
    <row r="166" spans="1:6" s="69" customFormat="1" ht="28.5" customHeight="1">
      <c r="A166" s="150"/>
      <c r="B166" s="100" t="s">
        <v>595</v>
      </c>
      <c r="C166" s="14" t="s">
        <v>596</v>
      </c>
      <c r="D166" s="6" t="s">
        <v>597</v>
      </c>
      <c r="E166" s="15" t="s">
        <v>250</v>
      </c>
      <c r="F166" s="7">
        <v>51</v>
      </c>
    </row>
    <row r="167" spans="1:6" s="69" customFormat="1" ht="28.5" customHeight="1">
      <c r="A167" s="150"/>
      <c r="B167" s="100" t="s">
        <v>239</v>
      </c>
      <c r="C167" s="14" t="s">
        <v>112</v>
      </c>
      <c r="D167" s="6" t="s">
        <v>598</v>
      </c>
      <c r="E167" s="15" t="s">
        <v>249</v>
      </c>
      <c r="F167" s="7">
        <v>60</v>
      </c>
    </row>
    <row r="168" spans="1:6" s="69" customFormat="1" ht="28.5" customHeight="1">
      <c r="A168" s="150"/>
      <c r="B168" s="100" t="s">
        <v>10</v>
      </c>
      <c r="C168" s="14" t="s">
        <v>112</v>
      </c>
      <c r="D168" s="6" t="s">
        <v>599</v>
      </c>
      <c r="E168" s="15" t="s">
        <v>249</v>
      </c>
      <c r="F168" s="7">
        <v>40</v>
      </c>
    </row>
    <row r="169" spans="1:6" s="69" customFormat="1" ht="28.5" customHeight="1">
      <c r="A169" s="150"/>
      <c r="B169" s="100" t="s">
        <v>160</v>
      </c>
      <c r="C169" s="14" t="s">
        <v>161</v>
      </c>
      <c r="D169" s="6" t="s">
        <v>600</v>
      </c>
      <c r="E169" s="15" t="s">
        <v>250</v>
      </c>
      <c r="F169" s="7">
        <v>66</v>
      </c>
    </row>
    <row r="170" spans="1:6" s="69" customFormat="1" ht="28.5" customHeight="1">
      <c r="A170" s="150"/>
      <c r="B170" s="100" t="s">
        <v>601</v>
      </c>
      <c r="C170" s="14" t="s">
        <v>602</v>
      </c>
      <c r="D170" s="6" t="s">
        <v>603</v>
      </c>
      <c r="E170" s="15" t="s">
        <v>249</v>
      </c>
      <c r="F170" s="7">
        <v>30</v>
      </c>
    </row>
    <row r="171" spans="1:6" s="69" customFormat="1" ht="28.5" customHeight="1">
      <c r="A171" s="150"/>
      <c r="B171" s="100" t="s">
        <v>182</v>
      </c>
      <c r="C171" s="14" t="s">
        <v>240</v>
      </c>
      <c r="D171" s="6" t="s">
        <v>604</v>
      </c>
      <c r="E171" s="15" t="s">
        <v>249</v>
      </c>
      <c r="F171" s="7">
        <v>20</v>
      </c>
    </row>
    <row r="172" spans="1:6" s="69" customFormat="1" ht="28.5" customHeight="1">
      <c r="A172" s="150"/>
      <c r="B172" s="100" t="s">
        <v>182</v>
      </c>
      <c r="C172" s="14" t="s">
        <v>240</v>
      </c>
      <c r="D172" s="6" t="s">
        <v>605</v>
      </c>
      <c r="E172" s="15" t="s">
        <v>250</v>
      </c>
      <c r="F172" s="7">
        <v>15</v>
      </c>
    </row>
    <row r="173" spans="1:6" s="69" customFormat="1" ht="28.5" customHeight="1">
      <c r="A173" s="150"/>
      <c r="B173" s="100" t="s">
        <v>606</v>
      </c>
      <c r="C173" s="14" t="s">
        <v>484</v>
      </c>
      <c r="D173" s="6" t="s">
        <v>607</v>
      </c>
      <c r="E173" s="15" t="s">
        <v>238</v>
      </c>
      <c r="F173" s="7">
        <v>10</v>
      </c>
    </row>
    <row r="174" spans="1:6" s="69" customFormat="1" ht="28.5" customHeight="1">
      <c r="A174" s="150"/>
      <c r="B174" s="100" t="s">
        <v>160</v>
      </c>
      <c r="C174" s="14" t="s">
        <v>161</v>
      </c>
      <c r="D174" s="6" t="s">
        <v>608</v>
      </c>
      <c r="E174" s="15" t="s">
        <v>249</v>
      </c>
      <c r="F174" s="7">
        <v>145</v>
      </c>
    </row>
    <row r="175" spans="1:6" s="69" customFormat="1" ht="28.5" customHeight="1">
      <c r="A175" s="150"/>
      <c r="B175" s="100" t="s">
        <v>609</v>
      </c>
      <c r="C175" s="14" t="s">
        <v>602</v>
      </c>
      <c r="D175" s="6" t="s">
        <v>610</v>
      </c>
      <c r="E175" s="15" t="s">
        <v>249</v>
      </c>
      <c r="F175" s="7">
        <v>20</v>
      </c>
    </row>
    <row r="176" spans="1:6" s="69" customFormat="1" ht="28.5" customHeight="1">
      <c r="A176" s="150"/>
      <c r="B176" s="100" t="s">
        <v>611</v>
      </c>
      <c r="C176" s="14" t="s">
        <v>612</v>
      </c>
      <c r="D176" s="6" t="s">
        <v>487</v>
      </c>
      <c r="E176" s="15" t="s">
        <v>249</v>
      </c>
      <c r="F176" s="7">
        <v>40</v>
      </c>
    </row>
    <row r="177" spans="1:6" s="69" customFormat="1" ht="28.5" customHeight="1">
      <c r="A177" s="150"/>
      <c r="B177" s="100" t="s">
        <v>12</v>
      </c>
      <c r="C177" s="14" t="s">
        <v>103</v>
      </c>
      <c r="D177" s="6" t="s">
        <v>354</v>
      </c>
      <c r="E177" s="15" t="s">
        <v>250</v>
      </c>
      <c r="F177" s="7">
        <v>40</v>
      </c>
    </row>
    <row r="178" spans="1:6" s="69" customFormat="1" ht="28.5" customHeight="1">
      <c r="A178" s="150"/>
      <c r="B178" s="100" t="s">
        <v>613</v>
      </c>
      <c r="C178" s="14" t="s">
        <v>240</v>
      </c>
      <c r="D178" s="6" t="s">
        <v>614</v>
      </c>
      <c r="E178" s="15" t="s">
        <v>249</v>
      </c>
      <c r="F178" s="7">
        <v>12</v>
      </c>
    </row>
    <row r="179" spans="1:6" s="69" customFormat="1" ht="39" customHeight="1">
      <c r="A179" s="177"/>
      <c r="B179" s="100" t="s">
        <v>615</v>
      </c>
      <c r="C179" s="14" t="s">
        <v>243</v>
      </c>
      <c r="D179" s="102" t="s">
        <v>616</v>
      </c>
      <c r="E179" s="15" t="s">
        <v>617</v>
      </c>
      <c r="F179" s="7">
        <v>18</v>
      </c>
    </row>
    <row r="180" spans="1:6" s="69" customFormat="1" ht="28.5" customHeight="1">
      <c r="A180" s="76" t="s">
        <v>102</v>
      </c>
      <c r="B180" s="100" t="s">
        <v>140</v>
      </c>
      <c r="C180" s="14" t="s">
        <v>577</v>
      </c>
      <c r="D180" s="6" t="s">
        <v>276</v>
      </c>
      <c r="E180" s="15" t="s">
        <v>618</v>
      </c>
      <c r="F180" s="7">
        <v>170</v>
      </c>
    </row>
    <row r="181" spans="1:6" s="69" customFormat="1" ht="28.5" customHeight="1">
      <c r="A181" s="178" t="s">
        <v>111</v>
      </c>
      <c r="B181" s="100" t="s">
        <v>305</v>
      </c>
      <c r="C181" s="14"/>
      <c r="D181" s="6" t="s">
        <v>619</v>
      </c>
      <c r="E181" s="15"/>
      <c r="F181" s="7">
        <v>6</v>
      </c>
    </row>
    <row r="182" spans="1:6" s="69" customFormat="1" ht="28.5" customHeight="1">
      <c r="A182" s="179"/>
      <c r="B182" s="100" t="s">
        <v>620</v>
      </c>
      <c r="C182" s="14"/>
      <c r="D182" s="6" t="s">
        <v>354</v>
      </c>
      <c r="E182" s="15" t="s">
        <v>54</v>
      </c>
      <c r="F182" s="7">
        <v>26</v>
      </c>
    </row>
    <row r="183" spans="1:6" s="69" customFormat="1" ht="28.5" customHeight="1">
      <c r="A183" s="164" t="s">
        <v>184</v>
      </c>
      <c r="B183" s="14" t="s">
        <v>621</v>
      </c>
      <c r="C183" s="15" t="s">
        <v>622</v>
      </c>
      <c r="D183" s="6" t="s">
        <v>431</v>
      </c>
      <c r="E183" s="15" t="s">
        <v>302</v>
      </c>
      <c r="F183" s="7">
        <v>60</v>
      </c>
    </row>
    <row r="184" spans="1:6" s="69" customFormat="1" ht="28.5" customHeight="1">
      <c r="A184" s="165"/>
      <c r="B184" s="100" t="s">
        <v>623</v>
      </c>
      <c r="C184" s="14" t="s">
        <v>266</v>
      </c>
      <c r="D184" s="6" t="s">
        <v>418</v>
      </c>
      <c r="E184" s="15" t="s">
        <v>624</v>
      </c>
      <c r="F184" s="7">
        <v>13</v>
      </c>
    </row>
    <row r="185" spans="1:6" s="69" customFormat="1" ht="28.5" customHeight="1">
      <c r="A185" s="165"/>
      <c r="B185" s="100" t="s">
        <v>625</v>
      </c>
      <c r="C185" s="15" t="s">
        <v>626</v>
      </c>
      <c r="D185" s="6" t="s">
        <v>627</v>
      </c>
      <c r="E185" s="15" t="s">
        <v>302</v>
      </c>
      <c r="F185" s="7">
        <v>30</v>
      </c>
    </row>
    <row r="186" spans="1:6" s="69" customFormat="1" ht="28.5" customHeight="1">
      <c r="A186" s="165"/>
      <c r="B186" s="100" t="s">
        <v>628</v>
      </c>
      <c r="C186" s="15" t="s">
        <v>629</v>
      </c>
      <c r="D186" s="6" t="s">
        <v>630</v>
      </c>
      <c r="E186" s="15" t="s">
        <v>302</v>
      </c>
      <c r="F186" s="7">
        <v>40</v>
      </c>
    </row>
    <row r="187" spans="1:6" s="69" customFormat="1" ht="28.5" customHeight="1">
      <c r="A187" s="165"/>
      <c r="B187" s="100" t="s">
        <v>631</v>
      </c>
      <c r="C187" s="14" t="s">
        <v>230</v>
      </c>
      <c r="D187" s="6" t="s">
        <v>357</v>
      </c>
      <c r="E187" s="15" t="s">
        <v>624</v>
      </c>
      <c r="F187" s="7">
        <v>11</v>
      </c>
    </row>
    <row r="188" spans="1:6" s="69" customFormat="1" ht="28.5" customHeight="1">
      <c r="A188" s="165"/>
      <c r="B188" s="100" t="s">
        <v>632</v>
      </c>
      <c r="C188" s="14" t="s">
        <v>633</v>
      </c>
      <c r="D188" s="6" t="s">
        <v>354</v>
      </c>
      <c r="E188" s="15" t="s">
        <v>624</v>
      </c>
      <c r="F188" s="7">
        <v>15</v>
      </c>
    </row>
    <row r="189" spans="1:6" s="69" customFormat="1" ht="28.5" customHeight="1">
      <c r="A189" s="165"/>
      <c r="B189" s="14" t="s">
        <v>634</v>
      </c>
      <c r="C189" s="15" t="s">
        <v>622</v>
      </c>
      <c r="D189" s="6" t="s">
        <v>490</v>
      </c>
      <c r="E189" s="15" t="s">
        <v>302</v>
      </c>
      <c r="F189" s="7">
        <v>60</v>
      </c>
    </row>
    <row r="190" spans="1:6" s="69" customFormat="1" ht="28.5" customHeight="1">
      <c r="A190" s="166"/>
      <c r="B190" s="100" t="s">
        <v>635</v>
      </c>
      <c r="C190" s="14" t="s">
        <v>636</v>
      </c>
      <c r="D190" s="6" t="s">
        <v>637</v>
      </c>
      <c r="E190" s="15" t="s">
        <v>624</v>
      </c>
      <c r="F190" s="7">
        <v>15</v>
      </c>
    </row>
    <row r="191" spans="1:6" s="69" customFormat="1" ht="28.5" customHeight="1">
      <c r="A191" s="164" t="s">
        <v>33</v>
      </c>
      <c r="B191" s="100" t="s">
        <v>638</v>
      </c>
      <c r="C191" s="133" t="s">
        <v>639</v>
      </c>
      <c r="D191" s="6" t="s">
        <v>640</v>
      </c>
      <c r="E191" s="134" t="s">
        <v>185</v>
      </c>
      <c r="F191" s="7">
        <v>155</v>
      </c>
    </row>
    <row r="192" spans="1:6" s="69" customFormat="1" ht="28.5" customHeight="1">
      <c r="A192" s="180"/>
      <c r="B192" s="100" t="s">
        <v>641</v>
      </c>
      <c r="C192" s="104" t="s">
        <v>306</v>
      </c>
      <c r="D192" s="6" t="s">
        <v>642</v>
      </c>
      <c r="E192" s="135" t="s">
        <v>643</v>
      </c>
      <c r="F192" s="7">
        <v>152</v>
      </c>
    </row>
    <row r="193" spans="1:6" s="69" customFormat="1" ht="28.5" customHeight="1">
      <c r="A193" s="180"/>
      <c r="B193" s="100" t="s">
        <v>641</v>
      </c>
      <c r="C193" s="104" t="s">
        <v>306</v>
      </c>
      <c r="D193" s="6" t="s">
        <v>644</v>
      </c>
      <c r="E193" s="135" t="s">
        <v>643</v>
      </c>
      <c r="F193" s="7">
        <v>152</v>
      </c>
    </row>
    <row r="194" spans="1:6" s="69" customFormat="1" ht="28.5" customHeight="1">
      <c r="A194" s="180"/>
      <c r="B194" s="100" t="s">
        <v>645</v>
      </c>
      <c r="C194" s="14" t="s">
        <v>646</v>
      </c>
      <c r="D194" s="6" t="s">
        <v>619</v>
      </c>
      <c r="E194" s="134" t="s">
        <v>647</v>
      </c>
      <c r="F194" s="7">
        <v>40</v>
      </c>
    </row>
    <row r="195" spans="1:6" s="69" customFormat="1" ht="28.5" customHeight="1">
      <c r="A195" s="180"/>
      <c r="B195" s="100" t="s">
        <v>299</v>
      </c>
      <c r="C195" s="104" t="s">
        <v>648</v>
      </c>
      <c r="D195" s="6" t="s">
        <v>481</v>
      </c>
      <c r="E195" s="135" t="s">
        <v>649</v>
      </c>
      <c r="F195" s="7">
        <v>21</v>
      </c>
    </row>
    <row r="196" spans="1:6" s="69" customFormat="1" ht="28.5" customHeight="1">
      <c r="A196" s="180"/>
      <c r="B196" s="100" t="s">
        <v>641</v>
      </c>
      <c r="C196" s="104" t="s">
        <v>306</v>
      </c>
      <c r="D196" s="6" t="s">
        <v>650</v>
      </c>
      <c r="E196" s="135" t="s">
        <v>643</v>
      </c>
      <c r="F196" s="38">
        <v>152</v>
      </c>
    </row>
    <row r="197" spans="1:6" s="69" customFormat="1" ht="28.5" customHeight="1">
      <c r="A197" s="180"/>
      <c r="B197" s="101" t="s">
        <v>307</v>
      </c>
      <c r="C197" s="136" t="s">
        <v>651</v>
      </c>
      <c r="D197" s="6" t="s">
        <v>308</v>
      </c>
      <c r="E197" s="136" t="s">
        <v>309</v>
      </c>
      <c r="F197" s="38">
        <v>15</v>
      </c>
    </row>
    <row r="198" spans="1:6" s="69" customFormat="1" ht="28.5" customHeight="1">
      <c r="A198" s="174" t="s">
        <v>92</v>
      </c>
      <c r="B198" s="100" t="s">
        <v>652</v>
      </c>
      <c r="C198" s="14" t="s">
        <v>653</v>
      </c>
      <c r="D198" s="6" t="s">
        <v>654</v>
      </c>
      <c r="E198" s="137" t="s">
        <v>655</v>
      </c>
      <c r="F198" s="7">
        <v>8</v>
      </c>
    </row>
    <row r="199" spans="1:6" s="69" customFormat="1" ht="28.5" customHeight="1">
      <c r="A199" s="181"/>
      <c r="B199" s="100" t="s">
        <v>656</v>
      </c>
      <c r="C199" s="14" t="s">
        <v>657</v>
      </c>
      <c r="D199" s="6" t="s">
        <v>658</v>
      </c>
      <c r="E199" s="15" t="s">
        <v>302</v>
      </c>
      <c r="F199" s="7">
        <v>15</v>
      </c>
    </row>
    <row r="200" spans="1:6" s="69" customFormat="1" ht="28.5" customHeight="1">
      <c r="A200" s="181"/>
      <c r="B200" s="100" t="s">
        <v>214</v>
      </c>
      <c r="C200" s="14" t="s">
        <v>657</v>
      </c>
      <c r="D200" s="131" t="s">
        <v>659</v>
      </c>
      <c r="E200" s="15" t="s">
        <v>213</v>
      </c>
      <c r="F200" s="7">
        <v>13</v>
      </c>
    </row>
    <row r="201" spans="1:6" s="69" customFormat="1" ht="28.5" customHeight="1">
      <c r="A201" s="181"/>
      <c r="B201" s="100" t="s">
        <v>310</v>
      </c>
      <c r="C201" s="14" t="s">
        <v>657</v>
      </c>
      <c r="D201" s="131" t="s">
        <v>660</v>
      </c>
      <c r="E201" s="15" t="s">
        <v>162</v>
      </c>
      <c r="F201" s="7">
        <v>13</v>
      </c>
    </row>
    <row r="202" spans="1:6" s="69" customFormat="1" ht="28.5" customHeight="1">
      <c r="A202" s="181"/>
      <c r="B202" s="100" t="s">
        <v>661</v>
      </c>
      <c r="C202" s="14" t="s">
        <v>189</v>
      </c>
      <c r="D202" s="6" t="s">
        <v>136</v>
      </c>
      <c r="E202" s="15" t="s">
        <v>302</v>
      </c>
      <c r="F202" s="7">
        <v>61</v>
      </c>
    </row>
    <row r="203" spans="1:6" s="69" customFormat="1" ht="28.5" customHeight="1">
      <c r="A203" s="182" t="s">
        <v>75</v>
      </c>
      <c r="B203" s="100" t="s">
        <v>311</v>
      </c>
      <c r="C203" s="14" t="s">
        <v>312</v>
      </c>
      <c r="D203" s="6" t="s">
        <v>662</v>
      </c>
      <c r="E203" s="15" t="s">
        <v>56</v>
      </c>
      <c r="F203" s="7">
        <v>100</v>
      </c>
    </row>
    <row r="204" spans="1:6" s="69" customFormat="1" ht="28.5" customHeight="1">
      <c r="A204" s="182"/>
      <c r="B204" s="100" t="s">
        <v>663</v>
      </c>
      <c r="C204" s="14" t="s">
        <v>313</v>
      </c>
      <c r="D204" s="6" t="s">
        <v>357</v>
      </c>
      <c r="E204" s="15" t="s">
        <v>56</v>
      </c>
      <c r="F204" s="7"/>
    </row>
    <row r="205" spans="1:6" s="69" customFormat="1" ht="28.5" customHeight="1">
      <c r="A205" s="142" t="s">
        <v>34</v>
      </c>
      <c r="B205" s="100" t="s">
        <v>664</v>
      </c>
      <c r="C205" s="135" t="s">
        <v>665</v>
      </c>
      <c r="D205" s="131" t="s">
        <v>666</v>
      </c>
      <c r="E205" s="15" t="s">
        <v>667</v>
      </c>
      <c r="F205" s="7">
        <v>3744</v>
      </c>
    </row>
    <row r="206" spans="1:6" s="69" customFormat="1" ht="28.5" customHeight="1">
      <c r="A206" s="148"/>
      <c r="B206" s="100" t="s">
        <v>668</v>
      </c>
      <c r="C206" s="14" t="s">
        <v>669</v>
      </c>
      <c r="D206" s="102" t="s">
        <v>670</v>
      </c>
      <c r="E206" s="15" t="s">
        <v>671</v>
      </c>
      <c r="F206" s="7">
        <v>16</v>
      </c>
    </row>
    <row r="207" spans="1:6" s="69" customFormat="1" ht="28.5" customHeight="1">
      <c r="A207" s="148"/>
      <c r="B207" s="100" t="s">
        <v>672</v>
      </c>
      <c r="C207" s="14" t="s">
        <v>669</v>
      </c>
      <c r="D207" s="6" t="s">
        <v>673</v>
      </c>
      <c r="E207" s="15" t="s">
        <v>671</v>
      </c>
      <c r="F207" s="7">
        <v>30</v>
      </c>
    </row>
    <row r="208" spans="1:6" s="69" customFormat="1" ht="28.5" customHeight="1">
      <c r="A208" s="148"/>
      <c r="B208" s="100" t="s">
        <v>674</v>
      </c>
      <c r="C208" s="14" t="s">
        <v>675</v>
      </c>
      <c r="D208" s="6" t="s">
        <v>676</v>
      </c>
      <c r="E208" s="15" t="s">
        <v>677</v>
      </c>
      <c r="F208" s="7">
        <v>60</v>
      </c>
    </row>
    <row r="209" spans="1:6" s="69" customFormat="1" ht="28.5" customHeight="1">
      <c r="A209" s="148"/>
      <c r="B209" s="100" t="s">
        <v>678</v>
      </c>
      <c r="C209" s="14" t="s">
        <v>679</v>
      </c>
      <c r="D209" s="6" t="s">
        <v>680</v>
      </c>
      <c r="E209" s="15" t="s">
        <v>235</v>
      </c>
      <c r="F209" s="7">
        <v>260</v>
      </c>
    </row>
    <row r="210" spans="1:6" s="69" customFormat="1" ht="28.5" customHeight="1">
      <c r="A210" s="148"/>
      <c r="B210" s="100" t="s">
        <v>681</v>
      </c>
      <c r="C210" s="14" t="s">
        <v>669</v>
      </c>
      <c r="D210" s="6" t="s">
        <v>682</v>
      </c>
      <c r="E210" s="15" t="s">
        <v>683</v>
      </c>
      <c r="F210" s="7">
        <v>30</v>
      </c>
    </row>
    <row r="211" spans="1:6" s="69" customFormat="1" ht="28.5" customHeight="1">
      <c r="A211" s="148"/>
      <c r="B211" s="100" t="s">
        <v>684</v>
      </c>
      <c r="C211" s="14" t="s">
        <v>685</v>
      </c>
      <c r="D211" s="6" t="s">
        <v>686</v>
      </c>
      <c r="E211" s="15" t="s">
        <v>683</v>
      </c>
      <c r="F211" s="7">
        <v>30</v>
      </c>
    </row>
    <row r="212" spans="1:6" s="69" customFormat="1" ht="28.5" customHeight="1">
      <c r="A212" s="148"/>
      <c r="B212" s="100" t="s">
        <v>687</v>
      </c>
      <c r="C212" s="14" t="s">
        <v>688</v>
      </c>
      <c r="D212" s="6" t="s">
        <v>275</v>
      </c>
      <c r="E212" s="15" t="s">
        <v>689</v>
      </c>
      <c r="F212" s="7">
        <v>400</v>
      </c>
    </row>
    <row r="213" spans="1:6" s="69" customFormat="1" ht="28.5" customHeight="1">
      <c r="A213" s="148"/>
      <c r="B213" s="100" t="s">
        <v>690</v>
      </c>
      <c r="C213" s="14" t="s">
        <v>669</v>
      </c>
      <c r="D213" s="6" t="s">
        <v>275</v>
      </c>
      <c r="E213" s="15" t="s">
        <v>683</v>
      </c>
      <c r="F213" s="7">
        <v>30</v>
      </c>
    </row>
    <row r="214" spans="1:6" s="69" customFormat="1" ht="28.5" customHeight="1">
      <c r="A214" s="148"/>
      <c r="B214" s="100" t="s">
        <v>691</v>
      </c>
      <c r="C214" s="14" t="s">
        <v>669</v>
      </c>
      <c r="D214" s="6" t="s">
        <v>416</v>
      </c>
      <c r="E214" s="15" t="s">
        <v>424</v>
      </c>
      <c r="F214" s="7">
        <v>35</v>
      </c>
    </row>
    <row r="215" spans="1:6" s="69" customFormat="1" ht="28.5" customHeight="1">
      <c r="A215" s="148"/>
      <c r="B215" s="100" t="s">
        <v>692</v>
      </c>
      <c r="C215" s="14" t="s">
        <v>669</v>
      </c>
      <c r="D215" s="6" t="s">
        <v>471</v>
      </c>
      <c r="E215" s="15" t="s">
        <v>693</v>
      </c>
      <c r="F215" s="7">
        <v>30</v>
      </c>
    </row>
    <row r="216" spans="1:6" s="69" customFormat="1" ht="28.5" customHeight="1">
      <c r="A216" s="148"/>
      <c r="B216" s="100" t="s">
        <v>694</v>
      </c>
      <c r="C216" s="14" t="s">
        <v>669</v>
      </c>
      <c r="D216" s="6" t="s">
        <v>695</v>
      </c>
      <c r="E216" s="15" t="s">
        <v>683</v>
      </c>
      <c r="F216" s="7">
        <v>30</v>
      </c>
    </row>
    <row r="217" spans="1:6" s="69" customFormat="1" ht="28.5" customHeight="1">
      <c r="A217" s="148"/>
      <c r="B217" s="100" t="s">
        <v>696</v>
      </c>
      <c r="C217" s="135" t="s">
        <v>665</v>
      </c>
      <c r="D217" s="131" t="s">
        <v>697</v>
      </c>
      <c r="E217" s="15" t="s">
        <v>698</v>
      </c>
      <c r="F217" s="7">
        <v>3744</v>
      </c>
    </row>
    <row r="218" spans="1:6" s="69" customFormat="1" ht="28.5" customHeight="1">
      <c r="A218" s="148"/>
      <c r="B218" s="100" t="s">
        <v>699</v>
      </c>
      <c r="C218" s="14" t="s">
        <v>669</v>
      </c>
      <c r="D218" s="6" t="s">
        <v>700</v>
      </c>
      <c r="E218" s="15" t="s">
        <v>683</v>
      </c>
      <c r="F218" s="7">
        <v>30</v>
      </c>
    </row>
    <row r="219" spans="1:6" s="69" customFormat="1" ht="28.5" customHeight="1">
      <c r="A219" s="148"/>
      <c r="B219" s="100" t="s">
        <v>701</v>
      </c>
      <c r="C219" s="14" t="s">
        <v>669</v>
      </c>
      <c r="D219" s="6" t="s">
        <v>561</v>
      </c>
      <c r="E219" s="15" t="s">
        <v>702</v>
      </c>
      <c r="F219" s="7">
        <v>30</v>
      </c>
    </row>
    <row r="220" spans="1:6" s="69" customFormat="1" ht="28.5" customHeight="1">
      <c r="A220" s="148"/>
      <c r="B220" s="100" t="s">
        <v>703</v>
      </c>
      <c r="C220" s="14" t="s">
        <v>704</v>
      </c>
      <c r="D220" s="6" t="s">
        <v>705</v>
      </c>
      <c r="E220" s="15" t="s">
        <v>235</v>
      </c>
      <c r="F220" s="7">
        <v>75</v>
      </c>
    </row>
    <row r="221" spans="1:6" s="69" customFormat="1" ht="28.5" customHeight="1">
      <c r="A221" s="148"/>
      <c r="B221" s="100" t="s">
        <v>706</v>
      </c>
      <c r="C221" s="14" t="s">
        <v>243</v>
      </c>
      <c r="D221" s="6" t="s">
        <v>707</v>
      </c>
      <c r="E221" s="15" t="s">
        <v>708</v>
      </c>
      <c r="F221" s="7">
        <v>45</v>
      </c>
    </row>
    <row r="222" spans="1:6" s="69" customFormat="1" ht="28.5" customHeight="1">
      <c r="A222" s="148"/>
      <c r="B222" s="100" t="s">
        <v>709</v>
      </c>
      <c r="C222" s="14" t="s">
        <v>710</v>
      </c>
      <c r="D222" s="6" t="s">
        <v>487</v>
      </c>
      <c r="E222" s="15" t="s">
        <v>236</v>
      </c>
      <c r="F222" s="7">
        <v>130</v>
      </c>
    </row>
    <row r="223" spans="1:6" s="69" customFormat="1" ht="28.5" customHeight="1">
      <c r="A223" s="148"/>
      <c r="B223" s="100" t="s">
        <v>711</v>
      </c>
      <c r="C223" s="14" t="s">
        <v>712</v>
      </c>
      <c r="D223" s="6" t="s">
        <v>272</v>
      </c>
      <c r="E223" s="15" t="s">
        <v>713</v>
      </c>
      <c r="F223" s="7">
        <v>166</v>
      </c>
    </row>
    <row r="224" spans="1:6" s="69" customFormat="1" ht="28.5" customHeight="1">
      <c r="A224" s="93" t="s">
        <v>35</v>
      </c>
      <c r="B224" s="100" t="s">
        <v>714</v>
      </c>
      <c r="C224" s="14" t="s">
        <v>168</v>
      </c>
      <c r="D224" s="6" t="s">
        <v>715</v>
      </c>
      <c r="E224" s="15" t="s">
        <v>716</v>
      </c>
      <c r="F224" s="7">
        <v>530</v>
      </c>
    </row>
    <row r="225" spans="1:6" s="69" customFormat="1" ht="28.5" customHeight="1">
      <c r="A225" s="183" t="s">
        <v>721</v>
      </c>
      <c r="B225" s="100" t="s">
        <v>717</v>
      </c>
      <c r="C225" s="14" t="s">
        <v>243</v>
      </c>
      <c r="D225" s="6" t="s">
        <v>136</v>
      </c>
      <c r="E225" s="15" t="s">
        <v>136</v>
      </c>
      <c r="F225" s="7"/>
    </row>
    <row r="226" spans="1:6" s="69" customFormat="1" ht="28.5" customHeight="1">
      <c r="A226" s="183"/>
      <c r="B226" s="100" t="s">
        <v>718</v>
      </c>
      <c r="C226" s="14" t="s">
        <v>243</v>
      </c>
      <c r="D226" s="6" t="s">
        <v>136</v>
      </c>
      <c r="E226" s="15" t="s">
        <v>314</v>
      </c>
      <c r="F226" s="7"/>
    </row>
    <row r="227" spans="1:6" s="69" customFormat="1" ht="28.5" customHeight="1">
      <c r="A227" s="183"/>
      <c r="B227" s="100" t="s">
        <v>719</v>
      </c>
      <c r="C227" s="14" t="s">
        <v>243</v>
      </c>
      <c r="D227" s="6" t="s">
        <v>136</v>
      </c>
      <c r="E227" s="15" t="s">
        <v>720</v>
      </c>
      <c r="F227" s="7"/>
    </row>
    <row r="228" spans="1:6" s="69" customFormat="1" ht="28.5" customHeight="1">
      <c r="A228" s="184" t="s">
        <v>36</v>
      </c>
      <c r="B228" s="100" t="s">
        <v>722</v>
      </c>
      <c r="C228" s="14" t="s">
        <v>484</v>
      </c>
      <c r="D228" s="138" t="s">
        <v>723</v>
      </c>
      <c r="E228" s="15" t="s">
        <v>47</v>
      </c>
      <c r="F228" s="7">
        <v>718</v>
      </c>
    </row>
    <row r="229" spans="1:6" s="69" customFormat="1" ht="28.5" customHeight="1">
      <c r="A229" s="185"/>
      <c r="B229" s="100" t="s">
        <v>724</v>
      </c>
      <c r="C229" s="14" t="s">
        <v>484</v>
      </c>
      <c r="D229" s="131" t="s">
        <v>136</v>
      </c>
      <c r="E229" s="15" t="s">
        <v>725</v>
      </c>
      <c r="F229" s="7">
        <v>136</v>
      </c>
    </row>
    <row r="230" spans="1:6" s="69" customFormat="1" ht="28.5" customHeight="1">
      <c r="A230" s="186"/>
      <c r="B230" s="100" t="s">
        <v>726</v>
      </c>
      <c r="C230" s="14" t="s">
        <v>484</v>
      </c>
      <c r="D230" s="6" t="s">
        <v>727</v>
      </c>
      <c r="E230" s="15" t="s">
        <v>47</v>
      </c>
      <c r="F230" s="7">
        <v>90</v>
      </c>
    </row>
    <row r="231" spans="1:6" s="69" customFormat="1" ht="28.5" customHeight="1">
      <c r="A231" s="158" t="s">
        <v>36</v>
      </c>
      <c r="B231" s="100" t="s">
        <v>728</v>
      </c>
      <c r="C231" s="14" t="s">
        <v>243</v>
      </c>
      <c r="D231" s="6" t="s">
        <v>599</v>
      </c>
      <c r="E231" s="15" t="s">
        <v>729</v>
      </c>
      <c r="F231" s="7">
        <v>90</v>
      </c>
    </row>
    <row r="232" spans="1:6" s="69" customFormat="1" ht="28.5" customHeight="1">
      <c r="A232" s="159"/>
      <c r="B232" s="100" t="s">
        <v>730</v>
      </c>
      <c r="C232" s="14" t="s">
        <v>484</v>
      </c>
      <c r="D232" s="6" t="s">
        <v>136</v>
      </c>
      <c r="E232" s="15" t="s">
        <v>136</v>
      </c>
      <c r="F232" s="7">
        <v>52</v>
      </c>
    </row>
    <row r="233" spans="1:6" s="64" customFormat="1" ht="28.5" customHeight="1">
      <c r="A233" s="159"/>
      <c r="B233" s="100" t="s">
        <v>731</v>
      </c>
      <c r="C233" s="135" t="s">
        <v>243</v>
      </c>
      <c r="D233" s="6" t="s">
        <v>328</v>
      </c>
      <c r="E233" s="15" t="s">
        <v>732</v>
      </c>
      <c r="F233" s="7">
        <v>33</v>
      </c>
    </row>
    <row r="234" spans="1:6" s="64" customFormat="1" ht="28.5" customHeight="1">
      <c r="A234" s="159"/>
      <c r="B234" s="100" t="s">
        <v>733</v>
      </c>
      <c r="C234" s="135" t="s">
        <v>243</v>
      </c>
      <c r="D234" s="6" t="s">
        <v>734</v>
      </c>
      <c r="E234" s="15" t="s">
        <v>136</v>
      </c>
      <c r="F234" s="7">
        <v>3</v>
      </c>
    </row>
    <row r="235" spans="1:6" s="64" customFormat="1" ht="28.5" customHeight="1">
      <c r="A235" s="159"/>
      <c r="B235" s="100" t="s">
        <v>316</v>
      </c>
      <c r="C235" s="135" t="s">
        <v>243</v>
      </c>
      <c r="D235" s="6" t="s">
        <v>136</v>
      </c>
      <c r="E235" s="15" t="s">
        <v>735</v>
      </c>
      <c r="F235" s="7">
        <v>33</v>
      </c>
    </row>
    <row r="236" spans="1:6" s="64" customFormat="1" ht="28.5" customHeight="1">
      <c r="A236" s="159"/>
      <c r="B236" s="100" t="s">
        <v>736</v>
      </c>
      <c r="C236" s="135" t="s">
        <v>240</v>
      </c>
      <c r="D236" s="6" t="s">
        <v>136</v>
      </c>
      <c r="E236" s="15" t="s">
        <v>136</v>
      </c>
      <c r="F236" s="7">
        <v>15</v>
      </c>
    </row>
    <row r="237" spans="1:6" s="64" customFormat="1" ht="28.5" customHeight="1">
      <c r="A237" s="159"/>
      <c r="B237" s="100" t="s">
        <v>737</v>
      </c>
      <c r="C237" s="135" t="s">
        <v>243</v>
      </c>
      <c r="D237" s="6" t="s">
        <v>136</v>
      </c>
      <c r="E237" s="15" t="s">
        <v>136</v>
      </c>
      <c r="F237" s="7">
        <v>24</v>
      </c>
    </row>
    <row r="238" spans="1:6" s="64" customFormat="1" ht="28.5" customHeight="1">
      <c r="A238" s="159"/>
      <c r="B238" s="100" t="s">
        <v>738</v>
      </c>
      <c r="C238" s="135" t="s">
        <v>243</v>
      </c>
      <c r="D238" s="6" t="s">
        <v>136</v>
      </c>
      <c r="E238" s="15" t="s">
        <v>739</v>
      </c>
      <c r="F238" s="7">
        <v>10</v>
      </c>
    </row>
    <row r="239" spans="1:6" s="64" customFormat="1" ht="28.5" customHeight="1">
      <c r="A239" s="159"/>
      <c r="B239" s="100" t="s">
        <v>740</v>
      </c>
      <c r="C239" s="135" t="s">
        <v>243</v>
      </c>
      <c r="D239" s="6" t="s">
        <v>136</v>
      </c>
      <c r="E239" s="15" t="s">
        <v>136</v>
      </c>
      <c r="F239" s="7">
        <v>24</v>
      </c>
    </row>
    <row r="240" spans="1:6" s="64" customFormat="1" ht="28.5" customHeight="1">
      <c r="A240" s="159"/>
      <c r="B240" s="100" t="s">
        <v>741</v>
      </c>
      <c r="C240" s="135" t="s">
        <v>240</v>
      </c>
      <c r="D240" s="6" t="s">
        <v>136</v>
      </c>
      <c r="E240" s="15" t="s">
        <v>136</v>
      </c>
      <c r="F240" s="7">
        <v>15</v>
      </c>
    </row>
    <row r="241" spans="1:6" s="64" customFormat="1" ht="28.5" customHeight="1">
      <c r="A241" s="159"/>
      <c r="B241" s="100" t="s">
        <v>742</v>
      </c>
      <c r="C241" s="135" t="s">
        <v>243</v>
      </c>
      <c r="D241" s="6" t="s">
        <v>136</v>
      </c>
      <c r="E241" s="15" t="s">
        <v>729</v>
      </c>
      <c r="F241" s="7">
        <v>24</v>
      </c>
    </row>
    <row r="242" spans="1:6" s="64" customFormat="1" ht="28.5" customHeight="1">
      <c r="A242" s="159"/>
      <c r="B242" s="100" t="s">
        <v>743</v>
      </c>
      <c r="C242" s="14" t="s">
        <v>484</v>
      </c>
      <c r="D242" s="6" t="s">
        <v>219</v>
      </c>
      <c r="E242" s="15" t="s">
        <v>47</v>
      </c>
      <c r="F242" s="7">
        <v>100</v>
      </c>
    </row>
    <row r="243" spans="1:6" s="64" customFormat="1" ht="28.5" customHeight="1">
      <c r="A243" s="159"/>
      <c r="B243" s="100" t="s">
        <v>744</v>
      </c>
      <c r="C243" s="14" t="s">
        <v>243</v>
      </c>
      <c r="D243" s="6" t="s">
        <v>136</v>
      </c>
      <c r="E243" s="15" t="s">
        <v>136</v>
      </c>
      <c r="F243" s="7">
        <v>24</v>
      </c>
    </row>
    <row r="244" spans="1:6" s="64" customFormat="1" ht="28.5" customHeight="1">
      <c r="A244" s="159"/>
      <c r="B244" s="100" t="s">
        <v>745</v>
      </c>
      <c r="C244" s="135" t="s">
        <v>243</v>
      </c>
      <c r="D244" s="6" t="s">
        <v>136</v>
      </c>
      <c r="E244" s="15" t="s">
        <v>732</v>
      </c>
      <c r="F244" s="7">
        <v>33</v>
      </c>
    </row>
    <row r="245" spans="1:6" s="64" customFormat="1" ht="28.5" customHeight="1">
      <c r="A245" s="159"/>
      <c r="B245" s="100" t="s">
        <v>746</v>
      </c>
      <c r="C245" s="14" t="s">
        <v>243</v>
      </c>
      <c r="D245" s="6" t="s">
        <v>136</v>
      </c>
      <c r="E245" s="15" t="s">
        <v>136</v>
      </c>
      <c r="F245" s="7">
        <v>5</v>
      </c>
    </row>
    <row r="246" spans="1:6" s="64" customFormat="1" ht="28.5" customHeight="1">
      <c r="A246" s="159"/>
      <c r="B246" s="100" t="s">
        <v>747</v>
      </c>
      <c r="C246" s="14" t="s">
        <v>577</v>
      </c>
      <c r="D246" s="6" t="s">
        <v>748</v>
      </c>
      <c r="E246" s="15" t="s">
        <v>47</v>
      </c>
      <c r="F246" s="7">
        <v>90</v>
      </c>
    </row>
    <row r="247" spans="1:6" s="64" customFormat="1" ht="28.5" customHeight="1">
      <c r="A247" s="159"/>
      <c r="B247" s="100" t="s">
        <v>749</v>
      </c>
      <c r="C247" s="14" t="s">
        <v>294</v>
      </c>
      <c r="D247" s="6" t="s">
        <v>750</v>
      </c>
      <c r="E247" s="15" t="s">
        <v>751</v>
      </c>
      <c r="F247" s="7">
        <v>25</v>
      </c>
    </row>
    <row r="248" spans="1:6" s="64" customFormat="1" ht="28.5" customHeight="1">
      <c r="A248" s="159"/>
      <c r="B248" s="100" t="s">
        <v>752</v>
      </c>
      <c r="C248" s="14" t="s">
        <v>243</v>
      </c>
      <c r="D248" s="6" t="s">
        <v>136</v>
      </c>
      <c r="E248" s="15" t="s">
        <v>136</v>
      </c>
      <c r="F248" s="7">
        <v>5</v>
      </c>
    </row>
    <row r="249" spans="1:6" s="64" customFormat="1" ht="28.5" customHeight="1">
      <c r="A249" s="159"/>
      <c r="B249" s="100" t="s">
        <v>753</v>
      </c>
      <c r="C249" s="14" t="s">
        <v>484</v>
      </c>
      <c r="D249" s="6" t="s">
        <v>136</v>
      </c>
      <c r="E249" s="15" t="s">
        <v>136</v>
      </c>
      <c r="F249" s="7">
        <v>47</v>
      </c>
    </row>
    <row r="250" spans="1:6" s="64" customFormat="1" ht="28.5" customHeight="1">
      <c r="A250" s="159"/>
      <c r="B250" s="100" t="s">
        <v>754</v>
      </c>
      <c r="C250" s="14" t="s">
        <v>484</v>
      </c>
      <c r="D250" s="6" t="s">
        <v>755</v>
      </c>
      <c r="E250" s="15" t="s">
        <v>47</v>
      </c>
      <c r="F250" s="7">
        <v>90</v>
      </c>
    </row>
    <row r="251" spans="1:6" s="64" customFormat="1" ht="28.5" customHeight="1">
      <c r="A251" s="159"/>
      <c r="B251" s="100" t="s">
        <v>756</v>
      </c>
      <c r="C251" s="14" t="s">
        <v>240</v>
      </c>
      <c r="D251" s="6" t="s">
        <v>136</v>
      </c>
      <c r="E251" s="15" t="s">
        <v>315</v>
      </c>
      <c r="F251" s="7">
        <v>46</v>
      </c>
    </row>
    <row r="252" spans="1:6" s="64" customFormat="1" ht="28.5" customHeight="1">
      <c r="A252" s="159"/>
      <c r="B252" s="100" t="s">
        <v>757</v>
      </c>
      <c r="C252" s="14" t="s">
        <v>484</v>
      </c>
      <c r="D252" s="6" t="s">
        <v>229</v>
      </c>
      <c r="E252" s="15" t="s">
        <v>47</v>
      </c>
      <c r="F252" s="7">
        <v>78</v>
      </c>
    </row>
    <row r="253" spans="1:6" s="64" customFormat="1" ht="28.5" customHeight="1">
      <c r="A253" s="159"/>
      <c r="B253" s="100" t="s">
        <v>758</v>
      </c>
      <c r="C253" s="14" t="s">
        <v>240</v>
      </c>
      <c r="D253" s="6" t="s">
        <v>317</v>
      </c>
      <c r="E253" s="15" t="s">
        <v>47</v>
      </c>
      <c r="F253" s="7">
        <v>52</v>
      </c>
    </row>
    <row r="254" spans="1:6" s="64" customFormat="1" ht="28.5" customHeight="1">
      <c r="A254" s="159"/>
      <c r="B254" s="100" t="s">
        <v>759</v>
      </c>
      <c r="C254" s="14" t="s">
        <v>596</v>
      </c>
      <c r="D254" s="6" t="s">
        <v>760</v>
      </c>
      <c r="E254" s="15" t="s">
        <v>47</v>
      </c>
      <c r="F254" s="7">
        <v>576</v>
      </c>
    </row>
    <row r="255" spans="1:6" s="64" customFormat="1" ht="28.5" customHeight="1">
      <c r="A255" s="174" t="s">
        <v>37</v>
      </c>
      <c r="B255" s="100" t="s">
        <v>318</v>
      </c>
      <c r="C255" s="14" t="s">
        <v>761</v>
      </c>
      <c r="D255" s="6" t="s">
        <v>762</v>
      </c>
      <c r="E255" s="15" t="s">
        <v>319</v>
      </c>
      <c r="F255" s="7">
        <v>14</v>
      </c>
    </row>
    <row r="256" spans="1:6" s="64" customFormat="1" ht="28.5" customHeight="1">
      <c r="A256" s="174"/>
      <c r="B256" s="100" t="s">
        <v>763</v>
      </c>
      <c r="C256" s="14" t="s">
        <v>186</v>
      </c>
      <c r="D256" s="6" t="s">
        <v>748</v>
      </c>
      <c r="E256" s="15" t="s">
        <v>764</v>
      </c>
      <c r="F256" s="7">
        <v>45</v>
      </c>
    </row>
    <row r="257" spans="1:6" s="64" customFormat="1" ht="28.5" customHeight="1">
      <c r="A257" s="174"/>
      <c r="B257" s="100" t="s">
        <v>215</v>
      </c>
      <c r="C257" s="14" t="s">
        <v>216</v>
      </c>
      <c r="D257" s="6" t="s">
        <v>407</v>
      </c>
      <c r="E257" s="15" t="s">
        <v>765</v>
      </c>
      <c r="F257" s="7">
        <v>12</v>
      </c>
    </row>
    <row r="258" spans="1:6" s="64" customFormat="1" ht="28.5" customHeight="1">
      <c r="A258" s="174"/>
      <c r="B258" s="100" t="s">
        <v>766</v>
      </c>
      <c r="C258" s="14" t="s">
        <v>767</v>
      </c>
      <c r="D258" s="6" t="s">
        <v>174</v>
      </c>
      <c r="E258" s="15" t="s">
        <v>320</v>
      </c>
      <c r="F258" s="7" t="s">
        <v>321</v>
      </c>
    </row>
    <row r="259" spans="1:6" s="64" customFormat="1" ht="28.5" customHeight="1">
      <c r="A259" s="174"/>
      <c r="B259" s="100" t="s">
        <v>768</v>
      </c>
      <c r="C259" s="14" t="s">
        <v>769</v>
      </c>
      <c r="D259" s="6" t="s">
        <v>174</v>
      </c>
      <c r="E259" s="15" t="s">
        <v>770</v>
      </c>
      <c r="F259" s="7">
        <v>90</v>
      </c>
    </row>
    <row r="260" spans="1:13" s="64" customFormat="1" ht="28.5" customHeight="1">
      <c r="A260" s="174"/>
      <c r="B260" s="100" t="s">
        <v>322</v>
      </c>
      <c r="C260" s="14" t="s">
        <v>771</v>
      </c>
      <c r="D260" s="6" t="s">
        <v>174</v>
      </c>
      <c r="E260" s="15" t="s">
        <v>323</v>
      </c>
      <c r="F260" s="7" t="s">
        <v>772</v>
      </c>
      <c r="I260" s="71"/>
      <c r="J260" s="72"/>
      <c r="K260" s="78"/>
      <c r="L260" s="72"/>
      <c r="M260" s="75"/>
    </row>
    <row r="261" spans="1:6" s="64" customFormat="1" ht="28.5" customHeight="1">
      <c r="A261" s="185" t="s">
        <v>38</v>
      </c>
      <c r="B261" s="100" t="s">
        <v>220</v>
      </c>
      <c r="C261" s="14"/>
      <c r="D261" s="6" t="s">
        <v>773</v>
      </c>
      <c r="E261" s="15" t="s">
        <v>163</v>
      </c>
      <c r="F261" s="7">
        <v>77</v>
      </c>
    </row>
    <row r="262" spans="1:6" s="64" customFormat="1" ht="28.5" customHeight="1">
      <c r="A262" s="185"/>
      <c r="B262" s="100" t="s">
        <v>13</v>
      </c>
      <c r="C262" s="14" t="s">
        <v>14</v>
      </c>
      <c r="D262" s="131" t="s">
        <v>774</v>
      </c>
      <c r="E262" s="15" t="s">
        <v>163</v>
      </c>
      <c r="F262" s="7">
        <v>40</v>
      </c>
    </row>
    <row r="263" spans="1:6" s="64" customFormat="1" ht="28.5" customHeight="1">
      <c r="A263" s="185"/>
      <c r="B263" s="100" t="s">
        <v>15</v>
      </c>
      <c r="C263" s="14" t="s">
        <v>14</v>
      </c>
      <c r="D263" s="131" t="s">
        <v>775</v>
      </c>
      <c r="E263" s="15" t="s">
        <v>163</v>
      </c>
      <c r="F263" s="7">
        <v>40</v>
      </c>
    </row>
    <row r="264" spans="1:6" s="64" customFormat="1" ht="28.5" customHeight="1">
      <c r="A264" s="185"/>
      <c r="B264" s="100" t="s">
        <v>776</v>
      </c>
      <c r="C264" s="14" t="s">
        <v>17</v>
      </c>
      <c r="D264" s="6" t="s">
        <v>777</v>
      </c>
      <c r="E264" s="15" t="s">
        <v>163</v>
      </c>
      <c r="F264" s="7">
        <v>100</v>
      </c>
    </row>
    <row r="265" spans="1:6" s="64" customFormat="1" ht="28.5" customHeight="1">
      <c r="A265" s="185"/>
      <c r="B265" s="100" t="s">
        <v>16</v>
      </c>
      <c r="C265" s="14" t="s">
        <v>14</v>
      </c>
      <c r="D265" s="131" t="s">
        <v>778</v>
      </c>
      <c r="E265" s="15" t="s">
        <v>163</v>
      </c>
      <c r="F265" s="7">
        <v>40</v>
      </c>
    </row>
    <row r="266" spans="1:6" s="64" customFormat="1" ht="28.5" customHeight="1">
      <c r="A266" s="185"/>
      <c r="B266" s="100" t="s">
        <v>575</v>
      </c>
      <c r="C266" s="14" t="s">
        <v>779</v>
      </c>
      <c r="D266" s="131" t="s">
        <v>485</v>
      </c>
      <c r="E266" s="15" t="s">
        <v>780</v>
      </c>
      <c r="F266" s="7">
        <v>20</v>
      </c>
    </row>
    <row r="267" spans="1:6" s="64" customFormat="1" ht="28.5" customHeight="1">
      <c r="A267" s="186"/>
      <c r="B267" s="100" t="s">
        <v>89</v>
      </c>
      <c r="C267" s="14" t="s">
        <v>14</v>
      </c>
      <c r="D267" s="131" t="s">
        <v>781</v>
      </c>
      <c r="E267" s="15" t="s">
        <v>163</v>
      </c>
      <c r="F267" s="7">
        <v>40</v>
      </c>
    </row>
    <row r="268" spans="1:6" s="64" customFormat="1" ht="28.5" customHeight="1">
      <c r="A268" s="187" t="s">
        <v>39</v>
      </c>
      <c r="B268" s="100" t="s">
        <v>82</v>
      </c>
      <c r="C268" s="14" t="s">
        <v>57</v>
      </c>
      <c r="D268" s="139" t="s">
        <v>58</v>
      </c>
      <c r="E268" s="15" t="s">
        <v>232</v>
      </c>
      <c r="F268" s="7">
        <v>55</v>
      </c>
    </row>
    <row r="269" spans="1:6" s="64" customFormat="1" ht="28.5" customHeight="1">
      <c r="A269" s="187"/>
      <c r="B269" s="100" t="s">
        <v>93</v>
      </c>
      <c r="C269" s="14" t="s">
        <v>115</v>
      </c>
      <c r="D269" s="139" t="s">
        <v>324</v>
      </c>
      <c r="E269" s="15" t="s">
        <v>232</v>
      </c>
      <c r="F269" s="7"/>
    </row>
    <row r="270" spans="1:6" s="64" customFormat="1" ht="28.5" customHeight="1">
      <c r="A270" s="188" t="s">
        <v>325</v>
      </c>
      <c r="B270" s="100" t="s">
        <v>782</v>
      </c>
      <c r="C270" s="14" t="s">
        <v>326</v>
      </c>
      <c r="D270" s="6" t="s">
        <v>327</v>
      </c>
      <c r="E270" s="15" t="s">
        <v>783</v>
      </c>
      <c r="F270" s="7">
        <v>15</v>
      </c>
    </row>
    <row r="271" spans="1:6" s="64" customFormat="1" ht="28.5" customHeight="1">
      <c r="A271" s="189"/>
      <c r="B271" s="100" t="s">
        <v>784</v>
      </c>
      <c r="C271" s="14" t="s">
        <v>326</v>
      </c>
      <c r="D271" s="6" t="s">
        <v>785</v>
      </c>
      <c r="E271" s="15" t="s">
        <v>783</v>
      </c>
      <c r="F271" s="7">
        <v>15</v>
      </c>
    </row>
    <row r="272" spans="1:12" s="64" customFormat="1" ht="28.5" customHeight="1">
      <c r="A272" s="167" t="s">
        <v>329</v>
      </c>
      <c r="B272" s="100" t="s">
        <v>222</v>
      </c>
      <c r="C272" s="14" t="s">
        <v>223</v>
      </c>
      <c r="D272" s="131" t="s">
        <v>786</v>
      </c>
      <c r="E272" s="15" t="s">
        <v>224</v>
      </c>
      <c r="F272" s="7">
        <v>35</v>
      </c>
      <c r="H272" s="79"/>
      <c r="I272" s="80"/>
      <c r="J272" s="81"/>
      <c r="K272" s="80"/>
      <c r="L272" s="82"/>
    </row>
    <row r="273" spans="1:6" s="64" customFormat="1" ht="28.5" customHeight="1">
      <c r="A273" s="168"/>
      <c r="B273" s="100" t="s">
        <v>787</v>
      </c>
      <c r="C273" s="100" t="s">
        <v>787</v>
      </c>
      <c r="D273" s="131" t="s">
        <v>788</v>
      </c>
      <c r="E273" s="15" t="s">
        <v>221</v>
      </c>
      <c r="F273" s="7">
        <v>8</v>
      </c>
    </row>
    <row r="274" spans="1:6" s="64" customFormat="1" ht="28.5" customHeight="1">
      <c r="A274" s="168"/>
      <c r="B274" s="100" t="s">
        <v>789</v>
      </c>
      <c r="C274" s="100" t="s">
        <v>789</v>
      </c>
      <c r="D274" s="6" t="s">
        <v>790</v>
      </c>
      <c r="E274" s="15" t="s">
        <v>221</v>
      </c>
      <c r="F274" s="7">
        <v>8</v>
      </c>
    </row>
    <row r="275" spans="1:6" s="64" customFormat="1" ht="28.5" customHeight="1">
      <c r="A275" s="168"/>
      <c r="B275" s="100" t="s">
        <v>791</v>
      </c>
      <c r="C275" s="14" t="s">
        <v>241</v>
      </c>
      <c r="D275" s="6" t="s">
        <v>562</v>
      </c>
      <c r="E275" s="15" t="s">
        <v>221</v>
      </c>
      <c r="F275" s="7">
        <v>8</v>
      </c>
    </row>
    <row r="276" spans="1:6" s="64" customFormat="1" ht="28.5" customHeight="1">
      <c r="A276" s="169"/>
      <c r="B276" s="100" t="s">
        <v>792</v>
      </c>
      <c r="C276" s="14" t="s">
        <v>793</v>
      </c>
      <c r="D276" s="6" t="s">
        <v>794</v>
      </c>
      <c r="E276" s="15" t="s">
        <v>221</v>
      </c>
      <c r="F276" s="7">
        <v>9</v>
      </c>
    </row>
    <row r="277" spans="1:6" s="64" customFormat="1" ht="28.5" customHeight="1">
      <c r="A277" s="170" t="s">
        <v>74</v>
      </c>
      <c r="B277" s="100" t="s">
        <v>171</v>
      </c>
      <c r="C277" s="14" t="s">
        <v>596</v>
      </c>
      <c r="D277" s="6" t="s">
        <v>172</v>
      </c>
      <c r="E277" s="15" t="s">
        <v>173</v>
      </c>
      <c r="F277" s="7">
        <v>22</v>
      </c>
    </row>
    <row r="278" spans="1:6" s="64" customFormat="1" ht="28.5" customHeight="1">
      <c r="A278" s="171"/>
      <c r="B278" s="100" t="s">
        <v>164</v>
      </c>
      <c r="C278" s="14" t="s">
        <v>240</v>
      </c>
      <c r="D278" s="140" t="s">
        <v>802</v>
      </c>
      <c r="E278" s="15" t="s">
        <v>795</v>
      </c>
      <c r="F278" s="7">
        <v>102</v>
      </c>
    </row>
    <row r="279" spans="1:6" s="64" customFormat="1" ht="28.5" customHeight="1">
      <c r="A279" s="171"/>
      <c r="B279" s="100" t="s">
        <v>330</v>
      </c>
      <c r="C279" s="14" t="s">
        <v>331</v>
      </c>
      <c r="D279" s="6" t="s">
        <v>803</v>
      </c>
      <c r="E279" s="15" t="s">
        <v>332</v>
      </c>
      <c r="F279" s="7">
        <v>35</v>
      </c>
    </row>
    <row r="280" spans="1:6" s="64" customFormat="1" ht="28.5" customHeight="1">
      <c r="A280" s="171"/>
      <c r="B280" s="100" t="s">
        <v>796</v>
      </c>
      <c r="C280" s="14" t="s">
        <v>797</v>
      </c>
      <c r="D280" s="6" t="s">
        <v>804</v>
      </c>
      <c r="E280" s="15" t="s">
        <v>332</v>
      </c>
      <c r="F280" s="7">
        <v>48</v>
      </c>
    </row>
    <row r="281" spans="1:6" s="64" customFormat="1" ht="28.5" customHeight="1">
      <c r="A281" s="171"/>
      <c r="B281" s="100" t="s">
        <v>798</v>
      </c>
      <c r="C281" s="14" t="s">
        <v>240</v>
      </c>
      <c r="D281" s="6" t="s">
        <v>777</v>
      </c>
      <c r="E281" s="15" t="s">
        <v>332</v>
      </c>
      <c r="F281" s="7">
        <v>24</v>
      </c>
    </row>
    <row r="282" spans="1:6" s="64" customFormat="1" ht="28.5" customHeight="1">
      <c r="A282" s="171"/>
      <c r="B282" s="100" t="s">
        <v>799</v>
      </c>
      <c r="C282" s="14" t="s">
        <v>240</v>
      </c>
      <c r="D282" s="6" t="s">
        <v>805</v>
      </c>
      <c r="E282" s="141" t="s">
        <v>333</v>
      </c>
      <c r="F282" s="7">
        <v>31</v>
      </c>
    </row>
    <row r="283" spans="1:6" s="64" customFormat="1" ht="28.5" customHeight="1">
      <c r="A283" s="171"/>
      <c r="B283" s="100" t="s">
        <v>800</v>
      </c>
      <c r="C283" s="14" t="s">
        <v>797</v>
      </c>
      <c r="D283" s="6" t="s">
        <v>283</v>
      </c>
      <c r="E283" s="141" t="s">
        <v>801</v>
      </c>
      <c r="F283" s="7">
        <v>40</v>
      </c>
    </row>
    <row r="284" spans="1:6" s="64" customFormat="1" ht="28.5" customHeight="1">
      <c r="A284" s="170" t="s">
        <v>139</v>
      </c>
      <c r="B284" s="100" t="s">
        <v>165</v>
      </c>
      <c r="C284" s="14" t="s">
        <v>175</v>
      </c>
      <c r="D284" s="6" t="s">
        <v>806</v>
      </c>
      <c r="E284" s="15" t="s">
        <v>807</v>
      </c>
      <c r="F284" s="7">
        <v>123</v>
      </c>
    </row>
    <row r="285" spans="1:6" s="64" customFormat="1" ht="28.5" customHeight="1">
      <c r="A285" s="175"/>
      <c r="B285" s="100" t="s">
        <v>808</v>
      </c>
      <c r="C285" s="14" t="s">
        <v>175</v>
      </c>
      <c r="D285" s="6" t="s">
        <v>809</v>
      </c>
      <c r="E285" s="15" t="s">
        <v>807</v>
      </c>
      <c r="F285" s="7">
        <v>81</v>
      </c>
    </row>
    <row r="286" spans="1:6" s="64" customFormat="1" ht="28.5" customHeight="1">
      <c r="A286" s="144"/>
      <c r="B286" s="100" t="s">
        <v>810</v>
      </c>
      <c r="C286" s="14" t="s">
        <v>175</v>
      </c>
      <c r="D286" s="6" t="s">
        <v>357</v>
      </c>
      <c r="E286" s="15" t="s">
        <v>807</v>
      </c>
      <c r="F286" s="7">
        <v>99</v>
      </c>
    </row>
    <row r="287" spans="1:6" s="64" customFormat="1" ht="28.5" customHeight="1">
      <c r="A287" s="83"/>
      <c r="B287" s="85"/>
      <c r="C287" s="86"/>
      <c r="D287" s="87"/>
      <c r="E287" s="86"/>
      <c r="F287" s="84"/>
    </row>
    <row r="288" spans="1:5" s="64" customFormat="1" ht="28.5" customHeight="1">
      <c r="A288" s="83"/>
      <c r="B288" s="85"/>
      <c r="C288" s="86"/>
      <c r="D288" s="87"/>
      <c r="E288" s="86"/>
    </row>
    <row r="289" spans="1:6" s="64" customFormat="1" ht="28.5" customHeight="1">
      <c r="A289" s="88"/>
      <c r="B289" s="85"/>
      <c r="C289" s="86"/>
      <c r="D289" s="87"/>
      <c r="E289" s="86"/>
      <c r="F289" s="84"/>
    </row>
    <row r="290" spans="1:6" s="64" customFormat="1" ht="28.5" customHeight="1">
      <c r="A290" s="89"/>
      <c r="B290" s="85"/>
      <c r="C290" s="86"/>
      <c r="D290" s="87"/>
      <c r="E290" s="86"/>
      <c r="F290" s="84"/>
    </row>
    <row r="291" spans="1:6" s="64" customFormat="1" ht="28.5" customHeight="1">
      <c r="A291" s="69"/>
      <c r="B291" s="85"/>
      <c r="C291" s="86"/>
      <c r="D291" s="87"/>
      <c r="E291" s="86"/>
      <c r="F291" s="84"/>
    </row>
    <row r="292" spans="1:6" s="64" customFormat="1" ht="28.5" customHeight="1">
      <c r="A292" s="69"/>
      <c r="B292" s="85"/>
      <c r="C292" s="86"/>
      <c r="D292" s="87"/>
      <c r="E292" s="86"/>
      <c r="F292" s="84"/>
    </row>
    <row r="293" spans="1:6" s="64" customFormat="1" ht="28.5" customHeight="1">
      <c r="A293" s="90"/>
      <c r="B293" s="85"/>
      <c r="C293" s="86"/>
      <c r="D293" s="87"/>
      <c r="E293" s="86"/>
      <c r="F293" s="84"/>
    </row>
    <row r="294" spans="1:6" s="64" customFormat="1" ht="28.5" customHeight="1">
      <c r="A294" s="90"/>
      <c r="B294" s="85"/>
      <c r="C294" s="86"/>
      <c r="D294" s="87"/>
      <c r="E294" s="86"/>
      <c r="F294" s="84"/>
    </row>
    <row r="295" spans="1:6" s="64" customFormat="1" ht="28.5" customHeight="1">
      <c r="A295" s="90"/>
      <c r="B295" s="85"/>
      <c r="C295" s="86"/>
      <c r="D295" s="87"/>
      <c r="E295" s="86"/>
      <c r="F295" s="84"/>
    </row>
    <row r="296" spans="1:6" s="64" customFormat="1" ht="28.5" customHeight="1">
      <c r="A296" s="90"/>
      <c r="B296" s="85"/>
      <c r="C296" s="86"/>
      <c r="D296" s="87"/>
      <c r="E296" s="86"/>
      <c r="F296" s="84"/>
    </row>
    <row r="297" spans="1:6" s="64" customFormat="1" ht="28.5" customHeight="1">
      <c r="A297" s="90"/>
      <c r="B297" s="85"/>
      <c r="C297" s="86"/>
      <c r="D297" s="87"/>
      <c r="E297" s="86"/>
      <c r="F297" s="84"/>
    </row>
    <row r="298" spans="1:6" s="64" customFormat="1" ht="28.5" customHeight="1">
      <c r="A298" s="90"/>
      <c r="B298" s="85"/>
      <c r="C298" s="86"/>
      <c r="D298" s="87"/>
      <c r="E298" s="86"/>
      <c r="F298" s="84"/>
    </row>
    <row r="299" spans="1:6" s="64" customFormat="1" ht="28.5" customHeight="1">
      <c r="A299" s="90"/>
      <c r="B299" s="85"/>
      <c r="C299" s="86"/>
      <c r="D299" s="87"/>
      <c r="E299" s="86"/>
      <c r="F299" s="84"/>
    </row>
    <row r="300" spans="1:6" s="64" customFormat="1" ht="28.5" customHeight="1">
      <c r="A300" s="90"/>
      <c r="B300" s="85"/>
      <c r="C300" s="86"/>
      <c r="D300" s="87"/>
      <c r="E300" s="86"/>
      <c r="F300" s="84"/>
    </row>
    <row r="301" spans="1:6" s="64" customFormat="1" ht="28.5" customHeight="1">
      <c r="A301" s="90"/>
      <c r="B301" s="85"/>
      <c r="C301" s="86"/>
      <c r="D301" s="87"/>
      <c r="E301" s="86"/>
      <c r="F301" s="84"/>
    </row>
    <row r="302" spans="1:6" s="64" customFormat="1" ht="28.5" customHeight="1">
      <c r="A302" s="90"/>
      <c r="B302" s="85"/>
      <c r="C302" s="86"/>
      <c r="D302" s="87"/>
      <c r="E302" s="86"/>
      <c r="F302" s="84"/>
    </row>
    <row r="303" spans="1:6" s="64" customFormat="1" ht="28.5" customHeight="1">
      <c r="A303" s="90"/>
      <c r="B303" s="85"/>
      <c r="C303" s="86"/>
      <c r="D303" s="87"/>
      <c r="E303" s="86"/>
      <c r="F303" s="84"/>
    </row>
    <row r="304" spans="1:6" s="64" customFormat="1" ht="28.5" customHeight="1">
      <c r="A304" s="90"/>
      <c r="B304" s="85"/>
      <c r="C304" s="86"/>
      <c r="D304" s="87"/>
      <c r="E304" s="86"/>
      <c r="F304" s="84"/>
    </row>
    <row r="305" spans="1:6" s="64" customFormat="1" ht="28.5" customHeight="1">
      <c r="A305" s="90"/>
      <c r="B305" s="85"/>
      <c r="C305" s="86"/>
      <c r="D305" s="87"/>
      <c r="E305" s="86"/>
      <c r="F305" s="84"/>
    </row>
    <row r="306" spans="1:6" s="64" customFormat="1" ht="28.5" customHeight="1">
      <c r="A306" s="90"/>
      <c r="B306" s="85"/>
      <c r="C306" s="86"/>
      <c r="D306" s="87"/>
      <c r="E306" s="86"/>
      <c r="F306" s="84"/>
    </row>
    <row r="307" spans="1:6" s="64" customFormat="1" ht="28.5" customHeight="1">
      <c r="A307" s="90"/>
      <c r="B307" s="85"/>
      <c r="C307" s="86"/>
      <c r="D307" s="87"/>
      <c r="E307" s="86"/>
      <c r="F307" s="84"/>
    </row>
    <row r="308" spans="1:6" s="64" customFormat="1" ht="28.5" customHeight="1">
      <c r="A308" s="90"/>
      <c r="B308" s="85"/>
      <c r="C308" s="86"/>
      <c r="D308" s="87"/>
      <c r="E308" s="86"/>
      <c r="F308" s="84"/>
    </row>
    <row r="309" spans="1:6" s="64" customFormat="1" ht="28.5" customHeight="1">
      <c r="A309" s="90"/>
      <c r="B309" s="85"/>
      <c r="C309" s="86"/>
      <c r="D309" s="87"/>
      <c r="E309" s="86"/>
      <c r="F309" s="84"/>
    </row>
    <row r="310" spans="1:6" s="64" customFormat="1" ht="28.5" customHeight="1">
      <c r="A310" s="90"/>
      <c r="B310" s="85"/>
      <c r="C310" s="86"/>
      <c r="D310" s="87"/>
      <c r="E310" s="86"/>
      <c r="F310" s="84"/>
    </row>
    <row r="311" spans="1:6" s="64" customFormat="1" ht="28.5" customHeight="1">
      <c r="A311" s="90"/>
      <c r="B311" s="85"/>
      <c r="C311" s="86"/>
      <c r="D311" s="87"/>
      <c r="E311" s="86"/>
      <c r="F311" s="84"/>
    </row>
    <row r="312" spans="1:6" s="64" customFormat="1" ht="28.5" customHeight="1">
      <c r="A312" s="90"/>
      <c r="B312" s="85"/>
      <c r="C312" s="86"/>
      <c r="D312" s="87"/>
      <c r="E312" s="86"/>
      <c r="F312" s="84"/>
    </row>
    <row r="313" spans="1:6" s="64" customFormat="1" ht="28.5" customHeight="1">
      <c r="A313" s="90"/>
      <c r="B313" s="85"/>
      <c r="C313" s="86"/>
      <c r="D313" s="87"/>
      <c r="E313" s="86"/>
      <c r="F313" s="84"/>
    </row>
    <row r="314" spans="1:6" s="64" customFormat="1" ht="28.5" customHeight="1">
      <c r="A314" s="90"/>
      <c r="B314" s="85"/>
      <c r="C314" s="86"/>
      <c r="D314" s="87"/>
      <c r="E314" s="86"/>
      <c r="F314" s="84"/>
    </row>
    <row r="315" spans="1:6" s="64" customFormat="1" ht="28.5" customHeight="1">
      <c r="A315" s="90"/>
      <c r="B315" s="85"/>
      <c r="C315" s="86"/>
      <c r="D315" s="87"/>
      <c r="E315" s="86"/>
      <c r="F315" s="84"/>
    </row>
    <row r="316" spans="1:6" s="64" customFormat="1" ht="28.5" customHeight="1">
      <c r="A316" s="90"/>
      <c r="B316" s="85"/>
      <c r="C316" s="86"/>
      <c r="D316" s="87"/>
      <c r="E316" s="86"/>
      <c r="F316" s="84"/>
    </row>
    <row r="317" spans="1:6" s="64" customFormat="1" ht="28.5" customHeight="1">
      <c r="A317" s="90"/>
      <c r="B317" s="85"/>
      <c r="C317" s="86"/>
      <c r="D317" s="87"/>
      <c r="E317" s="86"/>
      <c r="F317" s="84"/>
    </row>
    <row r="318" spans="1:6" s="64" customFormat="1" ht="28.5" customHeight="1">
      <c r="A318" s="90"/>
      <c r="B318" s="85"/>
      <c r="C318" s="86"/>
      <c r="D318" s="87"/>
      <c r="E318" s="86"/>
      <c r="F318" s="84"/>
    </row>
    <row r="319" spans="1:6" s="64" customFormat="1" ht="28.5" customHeight="1">
      <c r="A319" s="90"/>
      <c r="B319" s="85"/>
      <c r="C319" s="86"/>
      <c r="D319" s="87"/>
      <c r="E319" s="86"/>
      <c r="F319" s="84"/>
    </row>
    <row r="320" spans="1:6" s="64" customFormat="1" ht="28.5" customHeight="1">
      <c r="A320" s="90"/>
      <c r="B320" s="85"/>
      <c r="C320" s="86"/>
      <c r="D320" s="87"/>
      <c r="E320" s="86"/>
      <c r="F320" s="84"/>
    </row>
    <row r="321" spans="1:6" s="64" customFormat="1" ht="28.5" customHeight="1">
      <c r="A321" s="90"/>
      <c r="B321" s="85"/>
      <c r="C321" s="86"/>
      <c r="D321" s="87"/>
      <c r="E321" s="86"/>
      <c r="F321" s="84"/>
    </row>
    <row r="322" spans="1:6" s="64" customFormat="1" ht="28.5" customHeight="1">
      <c r="A322" s="90"/>
      <c r="B322" s="85"/>
      <c r="C322" s="86"/>
      <c r="D322" s="87"/>
      <c r="E322" s="86"/>
      <c r="F322" s="84"/>
    </row>
    <row r="323" spans="1:6" s="64" customFormat="1" ht="28.5" customHeight="1">
      <c r="A323" s="90"/>
      <c r="B323" s="85"/>
      <c r="C323" s="86"/>
      <c r="D323" s="87"/>
      <c r="E323" s="86"/>
      <c r="F323" s="84"/>
    </row>
    <row r="324" spans="1:6" s="64" customFormat="1" ht="28.5" customHeight="1">
      <c r="A324" s="90"/>
      <c r="B324" s="85"/>
      <c r="C324" s="86"/>
      <c r="D324" s="87"/>
      <c r="E324" s="86"/>
      <c r="F324" s="84"/>
    </row>
    <row r="325" spans="1:6" s="64" customFormat="1" ht="28.5" customHeight="1">
      <c r="A325" s="90"/>
      <c r="B325" s="85"/>
      <c r="C325" s="86"/>
      <c r="D325" s="87"/>
      <c r="E325" s="86"/>
      <c r="F325" s="84"/>
    </row>
  </sheetData>
  <sheetProtection/>
  <mergeCells count="37">
    <mergeCell ref="A261:A267"/>
    <mergeCell ref="A268:A269"/>
    <mergeCell ref="A270:A271"/>
    <mergeCell ref="A284:A286"/>
    <mergeCell ref="A164:A179"/>
    <mergeCell ref="A181:A182"/>
    <mergeCell ref="A191:A197"/>
    <mergeCell ref="A198:A202"/>
    <mergeCell ref="A203:A204"/>
    <mergeCell ref="A205:A223"/>
    <mergeCell ref="A225:A227"/>
    <mergeCell ref="A228:A230"/>
    <mergeCell ref="A231:A254"/>
    <mergeCell ref="B116:F116"/>
    <mergeCell ref="A120:A124"/>
    <mergeCell ref="A183:A190"/>
    <mergeCell ref="A272:A276"/>
    <mergeCell ref="A277:A283"/>
    <mergeCell ref="A125:A128"/>
    <mergeCell ref="A153:A154"/>
    <mergeCell ref="A155:A158"/>
    <mergeCell ref="A159:A163"/>
    <mergeCell ref="A255:A260"/>
    <mergeCell ref="A4:A14"/>
    <mergeCell ref="A15:A38"/>
    <mergeCell ref="A39:A41"/>
    <mergeCell ref="A42:A45"/>
    <mergeCell ref="A47:A57"/>
    <mergeCell ref="A140:A152"/>
    <mergeCell ref="A91:A113"/>
    <mergeCell ref="A114:A119"/>
    <mergeCell ref="A58:A72"/>
    <mergeCell ref="A73:A82"/>
    <mergeCell ref="A83:A88"/>
    <mergeCell ref="A89:A90"/>
    <mergeCell ref="A129:A131"/>
    <mergeCell ref="A132:A13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16" customFormat="1" ht="45" customHeight="1">
      <c r="A4" s="53" t="s">
        <v>102</v>
      </c>
      <c r="B4" s="100" t="s">
        <v>140</v>
      </c>
      <c r="C4" s="14" t="s">
        <v>577</v>
      </c>
      <c r="D4" s="6" t="s">
        <v>276</v>
      </c>
      <c r="E4" s="15" t="s">
        <v>618</v>
      </c>
      <c r="F4" s="7">
        <v>170</v>
      </c>
    </row>
    <row r="5" s="16" customFormat="1" ht="28.5" customHeight="1"/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pans="1:6" s="16" customFormat="1" ht="28.5" customHeight="1">
      <c r="A115" s="25"/>
      <c r="B115" s="9"/>
      <c r="C115" s="10"/>
      <c r="D115" s="11"/>
      <c r="E115" s="10"/>
      <c r="F115" s="12"/>
    </row>
    <row r="116" spans="1:6" s="16" customFormat="1" ht="28.5" customHeight="1">
      <c r="A116" s="25"/>
      <c r="B116" s="9"/>
      <c r="C116" s="10"/>
      <c r="D116" s="11"/>
      <c r="E116" s="10"/>
      <c r="F116" s="20"/>
    </row>
    <row r="117" spans="1:6" s="16" customFormat="1" ht="28.5" customHeight="1">
      <c r="A117" s="26"/>
      <c r="B117" s="9"/>
      <c r="C117" s="10"/>
      <c r="D117" s="11"/>
      <c r="E117" s="10"/>
      <c r="F117" s="12"/>
    </row>
    <row r="118" spans="1:6" s="16" customFormat="1" ht="28.5" customHeight="1">
      <c r="A118" s="24"/>
      <c r="B118" s="9"/>
      <c r="C118" s="10"/>
      <c r="D118" s="11"/>
      <c r="E118" s="10"/>
      <c r="F118" s="12"/>
    </row>
    <row r="119" spans="2:6" s="16" customFormat="1" ht="28.5" customHeight="1">
      <c r="B119" s="9"/>
      <c r="C119" s="10"/>
      <c r="D119" s="11"/>
      <c r="E119" s="10"/>
      <c r="F119" s="12"/>
    </row>
    <row r="120" spans="2:6" s="16" customFormat="1" ht="28.5" customHeight="1"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1"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78" t="s">
        <v>111</v>
      </c>
      <c r="B4" s="100" t="s">
        <v>305</v>
      </c>
      <c r="C4" s="14"/>
      <c r="D4" s="6" t="s">
        <v>619</v>
      </c>
      <c r="E4" s="15"/>
      <c r="F4" s="7">
        <v>6</v>
      </c>
    </row>
    <row r="5" spans="1:6" s="69" customFormat="1" ht="28.5" customHeight="1">
      <c r="A5" s="179"/>
      <c r="B5" s="100" t="s">
        <v>620</v>
      </c>
      <c r="C5" s="14"/>
      <c r="D5" s="6" t="s">
        <v>354</v>
      </c>
      <c r="E5" s="15" t="s">
        <v>54</v>
      </c>
      <c r="F5" s="7">
        <v>26</v>
      </c>
    </row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pans="1:6" s="16" customFormat="1" ht="28.5" customHeight="1">
      <c r="A115" s="25"/>
      <c r="B115" s="9"/>
      <c r="C115" s="10"/>
      <c r="D115" s="11"/>
      <c r="E115" s="10"/>
      <c r="F115" s="20"/>
    </row>
    <row r="116" spans="1:6" s="16" customFormat="1" ht="28.5" customHeight="1">
      <c r="A116" s="26"/>
      <c r="B116" s="9"/>
      <c r="C116" s="10"/>
      <c r="D116" s="11"/>
      <c r="E116" s="10"/>
      <c r="F116" s="12"/>
    </row>
    <row r="117" spans="1:6" s="16" customFormat="1" ht="28.5" customHeight="1">
      <c r="A117" s="24"/>
      <c r="B117" s="9"/>
      <c r="C117" s="10"/>
      <c r="D117" s="11"/>
      <c r="E117" s="10"/>
      <c r="F117" s="12"/>
    </row>
    <row r="118" spans="2:6" s="16" customFormat="1" ht="28.5" customHeight="1">
      <c r="B118" s="9"/>
      <c r="C118" s="10"/>
      <c r="D118" s="11"/>
      <c r="E118" s="10"/>
      <c r="F118" s="12"/>
    </row>
    <row r="119" spans="2:6" s="16" customFormat="1" ht="28.5" customHeight="1"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64" t="s">
        <v>184</v>
      </c>
      <c r="B4" s="14" t="s">
        <v>621</v>
      </c>
      <c r="C4" s="15" t="s">
        <v>622</v>
      </c>
      <c r="D4" s="6" t="s">
        <v>431</v>
      </c>
      <c r="E4" s="15" t="s">
        <v>302</v>
      </c>
      <c r="F4" s="7">
        <v>60</v>
      </c>
    </row>
    <row r="5" spans="1:6" s="69" customFormat="1" ht="28.5" customHeight="1">
      <c r="A5" s="165"/>
      <c r="B5" s="100" t="s">
        <v>623</v>
      </c>
      <c r="C5" s="14" t="s">
        <v>266</v>
      </c>
      <c r="D5" s="6" t="s">
        <v>418</v>
      </c>
      <c r="E5" s="15" t="s">
        <v>624</v>
      </c>
      <c r="F5" s="7">
        <v>13</v>
      </c>
    </row>
    <row r="6" spans="1:6" s="69" customFormat="1" ht="28.5" customHeight="1">
      <c r="A6" s="165"/>
      <c r="B6" s="100" t="s">
        <v>625</v>
      </c>
      <c r="C6" s="15" t="s">
        <v>626</v>
      </c>
      <c r="D6" s="6" t="s">
        <v>627</v>
      </c>
      <c r="E6" s="15" t="s">
        <v>302</v>
      </c>
      <c r="F6" s="7">
        <v>30</v>
      </c>
    </row>
    <row r="7" spans="1:6" s="69" customFormat="1" ht="28.5" customHeight="1">
      <c r="A7" s="165"/>
      <c r="B7" s="100" t="s">
        <v>628</v>
      </c>
      <c r="C7" s="15" t="s">
        <v>629</v>
      </c>
      <c r="D7" s="6" t="s">
        <v>630</v>
      </c>
      <c r="E7" s="15" t="s">
        <v>302</v>
      </c>
      <c r="F7" s="7">
        <v>40</v>
      </c>
    </row>
    <row r="8" spans="1:6" s="69" customFormat="1" ht="28.5" customHeight="1">
      <c r="A8" s="165"/>
      <c r="B8" s="100" t="s">
        <v>631</v>
      </c>
      <c r="C8" s="14" t="s">
        <v>230</v>
      </c>
      <c r="D8" s="6" t="s">
        <v>357</v>
      </c>
      <c r="E8" s="15" t="s">
        <v>624</v>
      </c>
      <c r="F8" s="7">
        <v>11</v>
      </c>
    </row>
    <row r="9" spans="1:6" s="69" customFormat="1" ht="28.5" customHeight="1">
      <c r="A9" s="165"/>
      <c r="B9" s="100" t="s">
        <v>632</v>
      </c>
      <c r="C9" s="14" t="s">
        <v>633</v>
      </c>
      <c r="D9" s="6" t="s">
        <v>354</v>
      </c>
      <c r="E9" s="15" t="s">
        <v>624</v>
      </c>
      <c r="F9" s="7">
        <v>15</v>
      </c>
    </row>
    <row r="10" spans="1:6" s="69" customFormat="1" ht="28.5" customHeight="1">
      <c r="A10" s="165"/>
      <c r="B10" s="14" t="s">
        <v>634</v>
      </c>
      <c r="C10" s="15" t="s">
        <v>622</v>
      </c>
      <c r="D10" s="6" t="s">
        <v>490</v>
      </c>
      <c r="E10" s="15" t="s">
        <v>302</v>
      </c>
      <c r="F10" s="7">
        <v>60</v>
      </c>
    </row>
    <row r="11" spans="1:6" s="69" customFormat="1" ht="28.5" customHeight="1">
      <c r="A11" s="166"/>
      <c r="B11" s="100" t="s">
        <v>635</v>
      </c>
      <c r="C11" s="14" t="s">
        <v>636</v>
      </c>
      <c r="D11" s="6" t="s">
        <v>637</v>
      </c>
      <c r="E11" s="15" t="s">
        <v>624</v>
      </c>
      <c r="F11" s="7">
        <v>15</v>
      </c>
    </row>
    <row r="12" spans="1:6" s="69" customFormat="1" ht="28.5" customHeight="1">
      <c r="A12" s="16"/>
      <c r="B12" s="16"/>
      <c r="C12" s="16"/>
      <c r="D12" s="16"/>
      <c r="E12" s="16"/>
      <c r="F12" s="16"/>
    </row>
    <row r="13" spans="1:6" s="69" customFormat="1" ht="28.5" customHeight="1">
      <c r="A13" s="16"/>
      <c r="B13" s="16"/>
      <c r="C13" s="16"/>
      <c r="D13" s="16"/>
      <c r="E13" s="16"/>
      <c r="F13" s="16"/>
    </row>
    <row r="14" spans="1:6" s="69" customFormat="1" ht="28.5" customHeight="1">
      <c r="A14" s="16"/>
      <c r="B14" s="16"/>
      <c r="C14" s="16"/>
      <c r="D14" s="16"/>
      <c r="E14" s="16"/>
      <c r="F14" s="16"/>
    </row>
    <row r="15" spans="1:6" s="69" customFormat="1" ht="28.5" customHeight="1">
      <c r="A15" s="16"/>
      <c r="B15" s="16"/>
      <c r="C15" s="16"/>
      <c r="D15" s="16"/>
      <c r="E15" s="16"/>
      <c r="F15" s="16"/>
    </row>
    <row r="16" spans="1:6" s="69" customFormat="1" ht="28.5" customHeight="1">
      <c r="A16" s="16"/>
      <c r="B16" s="16"/>
      <c r="C16" s="16"/>
      <c r="D16" s="16"/>
      <c r="E16" s="16"/>
      <c r="F16" s="16"/>
    </row>
    <row r="17" spans="1:6" s="69" customFormat="1" ht="28.5" customHeight="1">
      <c r="A17" s="16"/>
      <c r="B17" s="16"/>
      <c r="C17" s="16"/>
      <c r="D17" s="16"/>
      <c r="E17" s="16"/>
      <c r="F17" s="16"/>
    </row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pans="1:6" s="16" customFormat="1" ht="28.5" customHeight="1">
      <c r="A104" s="25"/>
      <c r="B104" s="17"/>
      <c r="C104" s="18"/>
      <c r="D104" s="19"/>
      <c r="E104" s="18"/>
      <c r="F104" s="12"/>
    </row>
    <row r="105" spans="1:6" s="16" customFormat="1" ht="28.5" customHeight="1">
      <c r="A105" s="25"/>
      <c r="B105" s="9"/>
      <c r="C105" s="10"/>
      <c r="D105" s="11"/>
      <c r="E105" s="10"/>
      <c r="F105" s="12"/>
    </row>
    <row r="106" spans="1:6" s="16" customFormat="1" ht="28.5" customHeight="1">
      <c r="A106" s="25"/>
      <c r="B106" s="9"/>
      <c r="C106" s="10"/>
      <c r="D106" s="11"/>
      <c r="E106" s="10"/>
      <c r="F106" s="20"/>
    </row>
    <row r="107" spans="1:6" s="16" customFormat="1" ht="28.5" customHeight="1">
      <c r="A107" s="26"/>
      <c r="B107" s="9"/>
      <c r="C107" s="10"/>
      <c r="D107" s="11"/>
      <c r="E107" s="10"/>
      <c r="F107" s="12"/>
    </row>
    <row r="108" spans="1:6" s="16" customFormat="1" ht="28.5" customHeight="1">
      <c r="A108" s="24"/>
      <c r="B108" s="9"/>
      <c r="C108" s="10"/>
      <c r="D108" s="11"/>
      <c r="E108" s="10"/>
      <c r="F108" s="12"/>
    </row>
    <row r="109" spans="2:6" s="16" customFormat="1" ht="28.5" customHeight="1">
      <c r="B109" s="9"/>
      <c r="C109" s="10"/>
      <c r="D109" s="11"/>
      <c r="E109" s="10"/>
      <c r="F109" s="12"/>
    </row>
    <row r="110" spans="2:6" s="16" customFormat="1" ht="28.5" customHeight="1"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4:A1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92" t="s">
        <v>33</v>
      </c>
      <c r="B4" s="100" t="s">
        <v>638</v>
      </c>
      <c r="C4" s="133" t="s">
        <v>639</v>
      </c>
      <c r="D4" s="6" t="s">
        <v>640</v>
      </c>
      <c r="E4" s="134" t="s">
        <v>185</v>
      </c>
      <c r="F4" s="7">
        <v>155</v>
      </c>
    </row>
    <row r="5" spans="1:6" s="69" customFormat="1" ht="28.5" customHeight="1">
      <c r="A5" s="204"/>
      <c r="B5" s="100" t="s">
        <v>641</v>
      </c>
      <c r="C5" s="104" t="s">
        <v>306</v>
      </c>
      <c r="D5" s="6" t="s">
        <v>642</v>
      </c>
      <c r="E5" s="135" t="s">
        <v>643</v>
      </c>
      <c r="F5" s="7">
        <v>152</v>
      </c>
    </row>
    <row r="6" spans="1:6" s="69" customFormat="1" ht="28.5" customHeight="1">
      <c r="A6" s="205"/>
      <c r="B6" s="100" t="s">
        <v>641</v>
      </c>
      <c r="C6" s="104" t="s">
        <v>306</v>
      </c>
      <c r="D6" s="6" t="s">
        <v>644</v>
      </c>
      <c r="E6" s="135" t="s">
        <v>643</v>
      </c>
      <c r="F6" s="7">
        <v>152</v>
      </c>
    </row>
    <row r="7" spans="1:6" s="69" customFormat="1" ht="28.5" customHeight="1">
      <c r="A7" s="205"/>
      <c r="B7" s="100" t="s">
        <v>645</v>
      </c>
      <c r="C7" s="14" t="s">
        <v>646</v>
      </c>
      <c r="D7" s="6" t="s">
        <v>619</v>
      </c>
      <c r="E7" s="134" t="s">
        <v>647</v>
      </c>
      <c r="F7" s="7">
        <v>40</v>
      </c>
    </row>
    <row r="8" spans="1:6" s="69" customFormat="1" ht="28.5" customHeight="1">
      <c r="A8" s="205"/>
      <c r="B8" s="100" t="s">
        <v>299</v>
      </c>
      <c r="C8" s="104" t="s">
        <v>648</v>
      </c>
      <c r="D8" s="6" t="s">
        <v>481</v>
      </c>
      <c r="E8" s="135" t="s">
        <v>649</v>
      </c>
      <c r="F8" s="7">
        <v>21</v>
      </c>
    </row>
    <row r="9" spans="1:6" s="16" customFormat="1" ht="28.5" customHeight="1">
      <c r="A9" s="193"/>
      <c r="B9" s="100" t="s">
        <v>641</v>
      </c>
      <c r="C9" s="104" t="s">
        <v>306</v>
      </c>
      <c r="D9" s="6" t="s">
        <v>650</v>
      </c>
      <c r="E9" s="135" t="s">
        <v>643</v>
      </c>
      <c r="F9" s="38">
        <v>152</v>
      </c>
    </row>
    <row r="10" spans="1:6" s="16" customFormat="1" ht="28.5" customHeight="1">
      <c r="A10" s="194"/>
      <c r="B10" s="101" t="s">
        <v>307</v>
      </c>
      <c r="C10" s="136" t="s">
        <v>651</v>
      </c>
      <c r="D10" s="6" t="s">
        <v>308</v>
      </c>
      <c r="E10" s="136" t="s">
        <v>309</v>
      </c>
      <c r="F10" s="38">
        <v>15</v>
      </c>
    </row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pans="1:6" s="16" customFormat="1" ht="28.5" customHeight="1">
      <c r="A95" s="25"/>
      <c r="B95" s="9"/>
      <c r="C95" s="10"/>
      <c r="D95" s="11"/>
      <c r="E95" s="10"/>
      <c r="F95" s="12"/>
    </row>
    <row r="96" spans="1:6" s="16" customFormat="1" ht="28.5" customHeight="1">
      <c r="A96" s="25"/>
      <c r="B96" s="9"/>
      <c r="C96" s="10"/>
      <c r="D96" s="11"/>
      <c r="E96" s="10"/>
      <c r="F96" s="20"/>
    </row>
    <row r="97" spans="1:6" s="16" customFormat="1" ht="28.5" customHeight="1">
      <c r="A97" s="26"/>
      <c r="B97" s="9"/>
      <c r="C97" s="10"/>
      <c r="D97" s="11"/>
      <c r="E97" s="10"/>
      <c r="F97" s="12"/>
    </row>
    <row r="98" spans="1:6" s="16" customFormat="1" ht="28.5" customHeight="1">
      <c r="A98" s="24"/>
      <c r="B98" s="9"/>
      <c r="C98" s="10"/>
      <c r="D98" s="11"/>
      <c r="E98" s="10"/>
      <c r="F98" s="12"/>
    </row>
    <row r="99" spans="2:6" s="16" customFormat="1" ht="28.5" customHeight="1">
      <c r="B99" s="9"/>
      <c r="C99" s="10"/>
      <c r="D99" s="11"/>
      <c r="E99" s="10"/>
      <c r="F99" s="12"/>
    </row>
    <row r="100" spans="2:6" s="16" customFormat="1" ht="28.5" customHeight="1"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4:A1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206" t="s">
        <v>92</v>
      </c>
      <c r="B4" s="100" t="s">
        <v>652</v>
      </c>
      <c r="C4" s="14" t="s">
        <v>653</v>
      </c>
      <c r="D4" s="6" t="s">
        <v>654</v>
      </c>
      <c r="E4" s="137" t="s">
        <v>655</v>
      </c>
      <c r="F4" s="7">
        <v>8</v>
      </c>
    </row>
    <row r="5" spans="1:6" s="69" customFormat="1" ht="28.5" customHeight="1">
      <c r="A5" s="207"/>
      <c r="B5" s="100" t="s">
        <v>656</v>
      </c>
      <c r="C5" s="14" t="s">
        <v>657</v>
      </c>
      <c r="D5" s="6" t="s">
        <v>658</v>
      </c>
      <c r="E5" s="15" t="s">
        <v>302</v>
      </c>
      <c r="F5" s="7">
        <v>15</v>
      </c>
    </row>
    <row r="6" spans="1:6" s="69" customFormat="1" ht="28.5" customHeight="1">
      <c r="A6" s="207"/>
      <c r="B6" s="100" t="s">
        <v>214</v>
      </c>
      <c r="C6" s="14" t="s">
        <v>657</v>
      </c>
      <c r="D6" s="131" t="s">
        <v>659</v>
      </c>
      <c r="E6" s="15" t="s">
        <v>213</v>
      </c>
      <c r="F6" s="7">
        <v>13</v>
      </c>
    </row>
    <row r="7" spans="1:6" s="69" customFormat="1" ht="28.5" customHeight="1">
      <c r="A7" s="207"/>
      <c r="B7" s="100" t="s">
        <v>310</v>
      </c>
      <c r="C7" s="14" t="s">
        <v>657</v>
      </c>
      <c r="D7" s="131" t="s">
        <v>660</v>
      </c>
      <c r="E7" s="15" t="s">
        <v>162</v>
      </c>
      <c r="F7" s="7">
        <v>13</v>
      </c>
    </row>
    <row r="8" spans="1:6" s="69" customFormat="1" ht="28.5" customHeight="1">
      <c r="A8" s="207"/>
      <c r="B8" s="100" t="s">
        <v>661</v>
      </c>
      <c r="C8" s="14" t="s">
        <v>189</v>
      </c>
      <c r="D8" s="6" t="s">
        <v>136</v>
      </c>
      <c r="E8" s="15" t="s">
        <v>302</v>
      </c>
      <c r="F8" s="7">
        <v>61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pans="1:6" s="16" customFormat="1" ht="28.5" customHeight="1">
      <c r="A90" s="25"/>
      <c r="B90" s="9"/>
      <c r="C90" s="10"/>
      <c r="D90" s="11"/>
      <c r="E90" s="10"/>
      <c r="F90" s="20"/>
    </row>
    <row r="91" spans="1:6" s="16" customFormat="1" ht="28.5" customHeight="1">
      <c r="A91" s="26"/>
      <c r="B91" s="9"/>
      <c r="C91" s="10"/>
      <c r="D91" s="11"/>
      <c r="E91" s="10"/>
      <c r="F91" s="12"/>
    </row>
    <row r="92" spans="1:6" s="16" customFormat="1" ht="28.5" customHeight="1">
      <c r="A92" s="24"/>
      <c r="B92" s="9"/>
      <c r="C92" s="10"/>
      <c r="D92" s="11"/>
      <c r="E92" s="10"/>
      <c r="F92" s="12"/>
    </row>
    <row r="93" spans="2:6" s="16" customFormat="1" ht="28.5" customHeight="1">
      <c r="B93" s="9"/>
      <c r="C93" s="10"/>
      <c r="D93" s="11"/>
      <c r="E93" s="10"/>
      <c r="F93" s="12"/>
    </row>
    <row r="94" spans="2:6" s="16" customFormat="1" ht="28.5" customHeight="1"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4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82" t="s">
        <v>75</v>
      </c>
      <c r="B4" s="100" t="s">
        <v>311</v>
      </c>
      <c r="C4" s="14" t="s">
        <v>312</v>
      </c>
      <c r="D4" s="6" t="s">
        <v>662</v>
      </c>
      <c r="E4" s="15" t="s">
        <v>56</v>
      </c>
      <c r="F4" s="7">
        <v>100</v>
      </c>
    </row>
    <row r="5" spans="1:6" s="64" customFormat="1" ht="28.5" customHeight="1">
      <c r="A5" s="182"/>
      <c r="B5" s="100" t="s">
        <v>663</v>
      </c>
      <c r="C5" s="14" t="s">
        <v>313</v>
      </c>
      <c r="D5" s="6" t="s">
        <v>357</v>
      </c>
      <c r="E5" s="15" t="s">
        <v>56</v>
      </c>
      <c r="F5" s="7"/>
    </row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42" t="s">
        <v>34</v>
      </c>
      <c r="B4" s="100" t="s">
        <v>664</v>
      </c>
      <c r="C4" s="135" t="s">
        <v>665</v>
      </c>
      <c r="D4" s="131" t="s">
        <v>666</v>
      </c>
      <c r="E4" s="15" t="s">
        <v>667</v>
      </c>
      <c r="F4" s="7">
        <v>3744</v>
      </c>
    </row>
    <row r="5" spans="1:6" s="64" customFormat="1" ht="28.5" customHeight="1">
      <c r="A5" s="148"/>
      <c r="B5" s="100" t="s">
        <v>668</v>
      </c>
      <c r="C5" s="14" t="s">
        <v>669</v>
      </c>
      <c r="D5" s="102" t="s">
        <v>670</v>
      </c>
      <c r="E5" s="15" t="s">
        <v>671</v>
      </c>
      <c r="F5" s="7">
        <v>16</v>
      </c>
    </row>
    <row r="6" spans="1:6" s="64" customFormat="1" ht="28.5" customHeight="1">
      <c r="A6" s="148"/>
      <c r="B6" s="100" t="s">
        <v>672</v>
      </c>
      <c r="C6" s="14" t="s">
        <v>669</v>
      </c>
      <c r="D6" s="6" t="s">
        <v>673</v>
      </c>
      <c r="E6" s="15" t="s">
        <v>671</v>
      </c>
      <c r="F6" s="7">
        <v>30</v>
      </c>
    </row>
    <row r="7" spans="1:6" s="64" customFormat="1" ht="28.5" customHeight="1">
      <c r="A7" s="148"/>
      <c r="B7" s="100" t="s">
        <v>674</v>
      </c>
      <c r="C7" s="14" t="s">
        <v>675</v>
      </c>
      <c r="D7" s="6" t="s">
        <v>676</v>
      </c>
      <c r="E7" s="15" t="s">
        <v>677</v>
      </c>
      <c r="F7" s="7">
        <v>60</v>
      </c>
    </row>
    <row r="8" spans="1:6" s="64" customFormat="1" ht="28.5" customHeight="1">
      <c r="A8" s="148"/>
      <c r="B8" s="100" t="s">
        <v>678</v>
      </c>
      <c r="C8" s="14" t="s">
        <v>679</v>
      </c>
      <c r="D8" s="6" t="s">
        <v>680</v>
      </c>
      <c r="E8" s="15" t="s">
        <v>235</v>
      </c>
      <c r="F8" s="7">
        <v>260</v>
      </c>
    </row>
    <row r="9" spans="1:6" s="64" customFormat="1" ht="28.5" customHeight="1">
      <c r="A9" s="148"/>
      <c r="B9" s="100" t="s">
        <v>681</v>
      </c>
      <c r="C9" s="14" t="s">
        <v>669</v>
      </c>
      <c r="D9" s="6" t="s">
        <v>682</v>
      </c>
      <c r="E9" s="15" t="s">
        <v>683</v>
      </c>
      <c r="F9" s="7">
        <v>30</v>
      </c>
    </row>
    <row r="10" spans="1:6" s="64" customFormat="1" ht="28.5" customHeight="1">
      <c r="A10" s="148"/>
      <c r="B10" s="100" t="s">
        <v>684</v>
      </c>
      <c r="C10" s="14" t="s">
        <v>685</v>
      </c>
      <c r="D10" s="6" t="s">
        <v>686</v>
      </c>
      <c r="E10" s="15" t="s">
        <v>683</v>
      </c>
      <c r="F10" s="7">
        <v>30</v>
      </c>
    </row>
    <row r="11" spans="1:6" s="64" customFormat="1" ht="28.5" customHeight="1">
      <c r="A11" s="148"/>
      <c r="B11" s="100" t="s">
        <v>687</v>
      </c>
      <c r="C11" s="14" t="s">
        <v>688</v>
      </c>
      <c r="D11" s="6" t="s">
        <v>275</v>
      </c>
      <c r="E11" s="15" t="s">
        <v>689</v>
      </c>
      <c r="F11" s="7">
        <v>400</v>
      </c>
    </row>
    <row r="12" spans="1:6" s="64" customFormat="1" ht="28.5" customHeight="1">
      <c r="A12" s="148"/>
      <c r="B12" s="100" t="s">
        <v>690</v>
      </c>
      <c r="C12" s="14" t="s">
        <v>669</v>
      </c>
      <c r="D12" s="6" t="s">
        <v>275</v>
      </c>
      <c r="E12" s="15" t="s">
        <v>683</v>
      </c>
      <c r="F12" s="7">
        <v>30</v>
      </c>
    </row>
    <row r="13" spans="1:6" s="64" customFormat="1" ht="28.5" customHeight="1">
      <c r="A13" s="148"/>
      <c r="B13" s="100" t="s">
        <v>691</v>
      </c>
      <c r="C13" s="14" t="s">
        <v>669</v>
      </c>
      <c r="D13" s="6" t="s">
        <v>416</v>
      </c>
      <c r="E13" s="15" t="s">
        <v>424</v>
      </c>
      <c r="F13" s="7">
        <v>35</v>
      </c>
    </row>
    <row r="14" spans="1:6" s="64" customFormat="1" ht="28.5" customHeight="1">
      <c r="A14" s="148"/>
      <c r="B14" s="100" t="s">
        <v>692</v>
      </c>
      <c r="C14" s="14" t="s">
        <v>669</v>
      </c>
      <c r="D14" s="6" t="s">
        <v>471</v>
      </c>
      <c r="E14" s="15" t="s">
        <v>693</v>
      </c>
      <c r="F14" s="7">
        <v>30</v>
      </c>
    </row>
    <row r="15" spans="1:6" s="64" customFormat="1" ht="28.5" customHeight="1">
      <c r="A15" s="148"/>
      <c r="B15" s="100" t="s">
        <v>694</v>
      </c>
      <c r="C15" s="14" t="s">
        <v>669</v>
      </c>
      <c r="D15" s="6" t="s">
        <v>695</v>
      </c>
      <c r="E15" s="15" t="s">
        <v>683</v>
      </c>
      <c r="F15" s="7">
        <v>30</v>
      </c>
    </row>
    <row r="16" spans="1:6" s="64" customFormat="1" ht="28.5" customHeight="1">
      <c r="A16" s="148"/>
      <c r="B16" s="100" t="s">
        <v>696</v>
      </c>
      <c r="C16" s="135" t="s">
        <v>665</v>
      </c>
      <c r="D16" s="131" t="s">
        <v>697</v>
      </c>
      <c r="E16" s="15" t="s">
        <v>698</v>
      </c>
      <c r="F16" s="7">
        <v>3744</v>
      </c>
    </row>
    <row r="17" spans="1:6" s="64" customFormat="1" ht="28.5" customHeight="1">
      <c r="A17" s="148"/>
      <c r="B17" s="100" t="s">
        <v>699</v>
      </c>
      <c r="C17" s="14" t="s">
        <v>669</v>
      </c>
      <c r="D17" s="6" t="s">
        <v>700</v>
      </c>
      <c r="E17" s="15" t="s">
        <v>683</v>
      </c>
      <c r="F17" s="7">
        <v>30</v>
      </c>
    </row>
    <row r="18" spans="1:6" s="64" customFormat="1" ht="28.5" customHeight="1">
      <c r="A18" s="148"/>
      <c r="B18" s="100" t="s">
        <v>701</v>
      </c>
      <c r="C18" s="14" t="s">
        <v>669</v>
      </c>
      <c r="D18" s="6" t="s">
        <v>561</v>
      </c>
      <c r="E18" s="15" t="s">
        <v>702</v>
      </c>
      <c r="F18" s="7">
        <v>30</v>
      </c>
    </row>
    <row r="19" spans="1:6" s="64" customFormat="1" ht="28.5" customHeight="1">
      <c r="A19" s="148"/>
      <c r="B19" s="100" t="s">
        <v>703</v>
      </c>
      <c r="C19" s="14" t="s">
        <v>704</v>
      </c>
      <c r="D19" s="6" t="s">
        <v>705</v>
      </c>
      <c r="E19" s="15" t="s">
        <v>235</v>
      </c>
      <c r="F19" s="7">
        <v>75</v>
      </c>
    </row>
    <row r="20" spans="1:6" s="64" customFormat="1" ht="28.5" customHeight="1">
      <c r="A20" s="148"/>
      <c r="B20" s="100" t="s">
        <v>706</v>
      </c>
      <c r="C20" s="14" t="s">
        <v>243</v>
      </c>
      <c r="D20" s="6" t="s">
        <v>707</v>
      </c>
      <c r="E20" s="15" t="s">
        <v>708</v>
      </c>
      <c r="F20" s="7">
        <v>45</v>
      </c>
    </row>
    <row r="21" spans="1:6" s="64" customFormat="1" ht="28.5" customHeight="1">
      <c r="A21" s="148"/>
      <c r="B21" s="100" t="s">
        <v>709</v>
      </c>
      <c r="C21" s="14" t="s">
        <v>710</v>
      </c>
      <c r="D21" s="6" t="s">
        <v>487</v>
      </c>
      <c r="E21" s="15" t="s">
        <v>236</v>
      </c>
      <c r="F21" s="7">
        <v>130</v>
      </c>
    </row>
    <row r="22" spans="1:6" s="64" customFormat="1" ht="28.5" customHeight="1">
      <c r="A22" s="208"/>
      <c r="B22" s="100" t="s">
        <v>711</v>
      </c>
      <c r="C22" s="14" t="s">
        <v>712</v>
      </c>
      <c r="D22" s="6" t="s">
        <v>272</v>
      </c>
      <c r="E22" s="15" t="s">
        <v>713</v>
      </c>
      <c r="F22" s="7">
        <v>166</v>
      </c>
    </row>
    <row r="23" spans="1:6" s="64" customFormat="1" ht="28.5" customHeight="1">
      <c r="A23" s="16"/>
      <c r="B23" s="16"/>
      <c r="C23" s="16"/>
      <c r="D23" s="16"/>
      <c r="E23" s="16"/>
      <c r="F23" s="16"/>
    </row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pans="1:6" s="16" customFormat="1" ht="28.5" customHeight="1">
      <c r="A83" s="26"/>
      <c r="B83" s="9"/>
      <c r="C83" s="10"/>
      <c r="D83" s="11"/>
      <c r="E83" s="10"/>
      <c r="F83" s="12"/>
    </row>
    <row r="84" spans="1:6" s="16" customFormat="1" ht="28.5" customHeight="1">
      <c r="A84" s="24"/>
      <c r="B84" s="9"/>
      <c r="C84" s="10"/>
      <c r="D84" s="11"/>
      <c r="E84" s="10"/>
      <c r="F84" s="12"/>
    </row>
    <row r="85" spans="2:6" s="16" customFormat="1" ht="28.5" customHeight="1">
      <c r="B85" s="9"/>
      <c r="C85" s="10"/>
      <c r="D85" s="11"/>
      <c r="E85" s="10"/>
      <c r="F85" s="12"/>
    </row>
    <row r="86" spans="2:6" s="16" customFormat="1" ht="28.5" customHeight="1"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22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95" t="s">
        <v>35</v>
      </c>
      <c r="B4" s="100" t="s">
        <v>714</v>
      </c>
      <c r="C4" s="14" t="s">
        <v>168</v>
      </c>
      <c r="D4" s="6" t="s">
        <v>715</v>
      </c>
      <c r="E4" s="15" t="s">
        <v>716</v>
      </c>
      <c r="F4" s="7">
        <v>530</v>
      </c>
    </row>
    <row r="5" spans="1:6" s="64" customFormat="1" ht="28.5" customHeight="1">
      <c r="A5" s="16"/>
      <c r="B5" s="16"/>
      <c r="C5" s="16"/>
      <c r="D5" s="16"/>
      <c r="E5" s="16"/>
      <c r="F5" s="16"/>
    </row>
    <row r="6" spans="1:6" s="64" customFormat="1" ht="28.5" customHeight="1">
      <c r="A6" s="16"/>
      <c r="B6" s="16"/>
      <c r="C6" s="16"/>
      <c r="D6" s="16"/>
      <c r="E6" s="16"/>
      <c r="F6" s="16"/>
    </row>
    <row r="7" spans="1:6" s="64" customFormat="1" ht="28.5" customHeight="1">
      <c r="A7" s="16"/>
      <c r="B7" s="16"/>
      <c r="C7" s="16"/>
      <c r="D7" s="16"/>
      <c r="E7" s="16"/>
      <c r="F7" s="16"/>
    </row>
    <row r="8" spans="1:6" s="64" customFormat="1" ht="28.5" customHeight="1">
      <c r="A8" s="16"/>
      <c r="B8" s="16"/>
      <c r="C8" s="16"/>
      <c r="D8" s="16"/>
      <c r="E8" s="16"/>
      <c r="F8" s="16"/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pans="1:6" s="16" customFormat="1" ht="28.5" customHeight="1">
      <c r="A79" s="25"/>
      <c r="B79" s="9"/>
      <c r="C79" s="10"/>
      <c r="D79" s="11"/>
      <c r="E79" s="10"/>
      <c r="F79" s="20"/>
    </row>
    <row r="80" spans="1:6" s="16" customFormat="1" ht="28.5" customHeight="1">
      <c r="A80" s="26"/>
      <c r="B80" s="9"/>
      <c r="C80" s="10"/>
      <c r="D80" s="11"/>
      <c r="E80" s="10"/>
      <c r="F80" s="12"/>
    </row>
    <row r="81" spans="1:6" s="16" customFormat="1" ht="28.5" customHeight="1">
      <c r="A81" s="24"/>
      <c r="B81" s="9"/>
      <c r="C81" s="10"/>
      <c r="D81" s="11"/>
      <c r="E81" s="10"/>
      <c r="F81" s="12"/>
    </row>
    <row r="82" spans="2:6" s="16" customFormat="1" ht="28.5" customHeight="1">
      <c r="B82" s="9"/>
      <c r="C82" s="10"/>
      <c r="D82" s="11"/>
      <c r="E82" s="10"/>
      <c r="F82" s="12"/>
    </row>
    <row r="83" spans="2:6" s="16" customFormat="1" ht="28.5" customHeight="1"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1"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8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13" s="64" customFormat="1" ht="28.5" customHeight="1">
      <c r="A4" s="209" t="s">
        <v>72</v>
      </c>
      <c r="B4" s="100" t="s">
        <v>717</v>
      </c>
      <c r="C4" s="14" t="s">
        <v>243</v>
      </c>
      <c r="D4" s="6" t="s">
        <v>136</v>
      </c>
      <c r="E4" s="15" t="s">
        <v>136</v>
      </c>
      <c r="F4" s="7"/>
      <c r="I4" s="71"/>
      <c r="J4" s="72"/>
      <c r="K4" s="78"/>
      <c r="L4" s="72"/>
      <c r="M4" s="75"/>
    </row>
    <row r="5" spans="1:6" s="64" customFormat="1" ht="28.5" customHeight="1">
      <c r="A5" s="210"/>
      <c r="B5" s="100" t="s">
        <v>718</v>
      </c>
      <c r="C5" s="14" t="s">
        <v>243</v>
      </c>
      <c r="D5" s="6" t="s">
        <v>136</v>
      </c>
      <c r="E5" s="15" t="s">
        <v>314</v>
      </c>
      <c r="F5" s="7"/>
    </row>
    <row r="6" spans="1:6" s="16" customFormat="1" ht="28.5" customHeight="1">
      <c r="A6" s="194"/>
      <c r="B6" s="100" t="s">
        <v>719</v>
      </c>
      <c r="C6" s="14" t="s">
        <v>243</v>
      </c>
      <c r="D6" s="6" t="s">
        <v>136</v>
      </c>
      <c r="E6" s="15" t="s">
        <v>720</v>
      </c>
      <c r="F6" s="7"/>
    </row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pans="1:6" s="16" customFormat="1" ht="28.5" customHeight="1">
      <c r="A65" s="25"/>
      <c r="B65" s="17"/>
      <c r="C65" s="18"/>
      <c r="D65" s="19"/>
      <c r="E65" s="18"/>
      <c r="F65" s="12"/>
    </row>
    <row r="66" spans="1:6" s="16" customFormat="1" ht="28.5" customHeight="1">
      <c r="A66" s="25"/>
      <c r="B66" s="9"/>
      <c r="C66" s="10"/>
      <c r="D66" s="11"/>
      <c r="E66" s="10"/>
      <c r="F66" s="12"/>
    </row>
    <row r="67" spans="1:6" s="16" customFormat="1" ht="28.5" customHeight="1">
      <c r="A67" s="25"/>
      <c r="B67" s="9"/>
      <c r="C67" s="10"/>
      <c r="D67" s="11"/>
      <c r="E67" s="10"/>
      <c r="F67" s="20"/>
    </row>
    <row r="68" spans="1:6" s="16" customFormat="1" ht="28.5" customHeight="1">
      <c r="A68" s="26"/>
      <c r="B68" s="9"/>
      <c r="C68" s="10"/>
      <c r="D68" s="11"/>
      <c r="E68" s="10"/>
      <c r="F68" s="12"/>
    </row>
    <row r="69" spans="1:6" s="16" customFormat="1" ht="28.5" customHeight="1">
      <c r="A69" s="24"/>
      <c r="B69" s="9"/>
      <c r="C69" s="10"/>
      <c r="D69" s="11"/>
      <c r="E69" s="10"/>
      <c r="F69" s="12"/>
    </row>
    <row r="70" spans="2:6" s="16" customFormat="1" ht="28.5" customHeight="1">
      <c r="B70" s="9"/>
      <c r="C70" s="10"/>
      <c r="D70" s="11"/>
      <c r="E70" s="10"/>
      <c r="F70" s="12"/>
    </row>
    <row r="71" spans="2:6" s="16" customFormat="1" ht="28.5" customHeight="1"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4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3" topLeftCell="A1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84" t="s">
        <v>36</v>
      </c>
      <c r="B4" s="100" t="s">
        <v>722</v>
      </c>
      <c r="C4" s="14" t="s">
        <v>484</v>
      </c>
      <c r="D4" s="138" t="s">
        <v>723</v>
      </c>
      <c r="E4" s="15" t="s">
        <v>47</v>
      </c>
      <c r="F4" s="7">
        <v>718</v>
      </c>
    </row>
    <row r="5" spans="1:6" s="64" customFormat="1" ht="28.5" customHeight="1">
      <c r="A5" s="185"/>
      <c r="B5" s="100" t="s">
        <v>724</v>
      </c>
      <c r="C5" s="14" t="s">
        <v>484</v>
      </c>
      <c r="D5" s="131" t="s">
        <v>136</v>
      </c>
      <c r="E5" s="15" t="s">
        <v>725</v>
      </c>
      <c r="F5" s="7">
        <v>136</v>
      </c>
    </row>
    <row r="6" spans="1:6" s="64" customFormat="1" ht="28.5" customHeight="1">
      <c r="A6" s="186"/>
      <c r="B6" s="100" t="s">
        <v>726</v>
      </c>
      <c r="C6" s="14" t="s">
        <v>484</v>
      </c>
      <c r="D6" s="6" t="s">
        <v>727</v>
      </c>
      <c r="E6" s="15" t="s">
        <v>47</v>
      </c>
      <c r="F6" s="7">
        <v>90</v>
      </c>
    </row>
    <row r="7" spans="1:6" s="64" customFormat="1" ht="28.5" customHeight="1">
      <c r="A7" s="158" t="s">
        <v>36</v>
      </c>
      <c r="B7" s="100" t="s">
        <v>728</v>
      </c>
      <c r="C7" s="14" t="s">
        <v>243</v>
      </c>
      <c r="D7" s="6" t="s">
        <v>599</v>
      </c>
      <c r="E7" s="15" t="s">
        <v>729</v>
      </c>
      <c r="F7" s="7">
        <v>90</v>
      </c>
    </row>
    <row r="8" spans="1:6" s="64" customFormat="1" ht="28.5" customHeight="1">
      <c r="A8" s="159"/>
      <c r="B8" s="100" t="s">
        <v>730</v>
      </c>
      <c r="C8" s="14" t="s">
        <v>484</v>
      </c>
      <c r="D8" s="6" t="s">
        <v>136</v>
      </c>
      <c r="E8" s="15" t="s">
        <v>136</v>
      </c>
      <c r="F8" s="7">
        <v>52</v>
      </c>
    </row>
    <row r="9" spans="1:6" s="64" customFormat="1" ht="28.5" customHeight="1">
      <c r="A9" s="159"/>
      <c r="B9" s="100" t="s">
        <v>731</v>
      </c>
      <c r="C9" s="135" t="s">
        <v>243</v>
      </c>
      <c r="D9" s="6" t="s">
        <v>328</v>
      </c>
      <c r="E9" s="15" t="s">
        <v>732</v>
      </c>
      <c r="F9" s="7">
        <v>33</v>
      </c>
    </row>
    <row r="10" spans="1:6" s="64" customFormat="1" ht="28.5" customHeight="1">
      <c r="A10" s="159"/>
      <c r="B10" s="100" t="s">
        <v>733</v>
      </c>
      <c r="C10" s="135" t="s">
        <v>243</v>
      </c>
      <c r="D10" s="6" t="s">
        <v>734</v>
      </c>
      <c r="E10" s="15" t="s">
        <v>136</v>
      </c>
      <c r="F10" s="7">
        <v>3</v>
      </c>
    </row>
    <row r="11" spans="1:6" s="64" customFormat="1" ht="28.5" customHeight="1">
      <c r="A11" s="159"/>
      <c r="B11" s="100" t="s">
        <v>316</v>
      </c>
      <c r="C11" s="135" t="s">
        <v>243</v>
      </c>
      <c r="D11" s="6" t="s">
        <v>136</v>
      </c>
      <c r="E11" s="15" t="s">
        <v>735</v>
      </c>
      <c r="F11" s="7">
        <v>33</v>
      </c>
    </row>
    <row r="12" spans="1:6" s="64" customFormat="1" ht="28.5" customHeight="1">
      <c r="A12" s="159"/>
      <c r="B12" s="100" t="s">
        <v>736</v>
      </c>
      <c r="C12" s="135" t="s">
        <v>240</v>
      </c>
      <c r="D12" s="6" t="s">
        <v>136</v>
      </c>
      <c r="E12" s="15" t="s">
        <v>136</v>
      </c>
      <c r="F12" s="7">
        <v>15</v>
      </c>
    </row>
    <row r="13" spans="1:6" s="64" customFormat="1" ht="28.5" customHeight="1">
      <c r="A13" s="159"/>
      <c r="B13" s="100" t="s">
        <v>737</v>
      </c>
      <c r="C13" s="135" t="s">
        <v>243</v>
      </c>
      <c r="D13" s="6" t="s">
        <v>136</v>
      </c>
      <c r="E13" s="15" t="s">
        <v>136</v>
      </c>
      <c r="F13" s="7">
        <v>24</v>
      </c>
    </row>
    <row r="14" spans="1:6" s="64" customFormat="1" ht="28.5" customHeight="1">
      <c r="A14" s="159"/>
      <c r="B14" s="100" t="s">
        <v>738</v>
      </c>
      <c r="C14" s="135" t="s">
        <v>243</v>
      </c>
      <c r="D14" s="6" t="s">
        <v>136</v>
      </c>
      <c r="E14" s="15" t="s">
        <v>739</v>
      </c>
      <c r="F14" s="7">
        <v>10</v>
      </c>
    </row>
    <row r="15" spans="1:6" s="64" customFormat="1" ht="28.5" customHeight="1">
      <c r="A15" s="159"/>
      <c r="B15" s="100" t="s">
        <v>740</v>
      </c>
      <c r="C15" s="135" t="s">
        <v>243</v>
      </c>
      <c r="D15" s="6" t="s">
        <v>136</v>
      </c>
      <c r="E15" s="15" t="s">
        <v>136</v>
      </c>
      <c r="F15" s="7">
        <v>24</v>
      </c>
    </row>
    <row r="16" spans="1:6" s="64" customFormat="1" ht="28.5" customHeight="1">
      <c r="A16" s="159"/>
      <c r="B16" s="100" t="s">
        <v>741</v>
      </c>
      <c r="C16" s="135" t="s">
        <v>240</v>
      </c>
      <c r="D16" s="6" t="s">
        <v>136</v>
      </c>
      <c r="E16" s="15" t="s">
        <v>136</v>
      </c>
      <c r="F16" s="7">
        <v>15</v>
      </c>
    </row>
    <row r="17" spans="1:6" s="64" customFormat="1" ht="28.5" customHeight="1">
      <c r="A17" s="159"/>
      <c r="B17" s="100" t="s">
        <v>742</v>
      </c>
      <c r="C17" s="135" t="s">
        <v>243</v>
      </c>
      <c r="D17" s="6" t="s">
        <v>136</v>
      </c>
      <c r="E17" s="15" t="s">
        <v>729</v>
      </c>
      <c r="F17" s="7">
        <v>24</v>
      </c>
    </row>
    <row r="18" spans="1:12" s="64" customFormat="1" ht="28.5" customHeight="1">
      <c r="A18" s="159"/>
      <c r="B18" s="100" t="s">
        <v>743</v>
      </c>
      <c r="C18" s="14" t="s">
        <v>484</v>
      </c>
      <c r="D18" s="6" t="s">
        <v>219</v>
      </c>
      <c r="E18" s="15" t="s">
        <v>47</v>
      </c>
      <c r="F18" s="7">
        <v>100</v>
      </c>
      <c r="H18" s="79"/>
      <c r="I18" s="80"/>
      <c r="J18" s="81"/>
      <c r="K18" s="80"/>
      <c r="L18" s="82"/>
    </row>
    <row r="19" spans="1:6" s="64" customFormat="1" ht="28.5" customHeight="1">
      <c r="A19" s="159"/>
      <c r="B19" s="100" t="s">
        <v>744</v>
      </c>
      <c r="C19" s="14" t="s">
        <v>243</v>
      </c>
      <c r="D19" s="6" t="s">
        <v>136</v>
      </c>
      <c r="E19" s="15" t="s">
        <v>136</v>
      </c>
      <c r="F19" s="7">
        <v>24</v>
      </c>
    </row>
    <row r="20" spans="1:6" s="64" customFormat="1" ht="28.5" customHeight="1">
      <c r="A20" s="159"/>
      <c r="B20" s="100" t="s">
        <v>745</v>
      </c>
      <c r="C20" s="135" t="s">
        <v>243</v>
      </c>
      <c r="D20" s="6" t="s">
        <v>136</v>
      </c>
      <c r="E20" s="15" t="s">
        <v>732</v>
      </c>
      <c r="F20" s="7">
        <v>33</v>
      </c>
    </row>
    <row r="21" spans="1:6" s="64" customFormat="1" ht="28.5" customHeight="1">
      <c r="A21" s="159"/>
      <c r="B21" s="100" t="s">
        <v>746</v>
      </c>
      <c r="C21" s="14" t="s">
        <v>243</v>
      </c>
      <c r="D21" s="6" t="s">
        <v>136</v>
      </c>
      <c r="E21" s="15" t="s">
        <v>136</v>
      </c>
      <c r="F21" s="7">
        <v>5</v>
      </c>
    </row>
    <row r="22" spans="1:6" s="64" customFormat="1" ht="28.5" customHeight="1">
      <c r="A22" s="159"/>
      <c r="B22" s="100" t="s">
        <v>747</v>
      </c>
      <c r="C22" s="14" t="s">
        <v>577</v>
      </c>
      <c r="D22" s="6" t="s">
        <v>748</v>
      </c>
      <c r="E22" s="15" t="s">
        <v>47</v>
      </c>
      <c r="F22" s="7">
        <v>90</v>
      </c>
    </row>
    <row r="23" spans="1:6" s="64" customFormat="1" ht="28.5" customHeight="1">
      <c r="A23" s="159"/>
      <c r="B23" s="100" t="s">
        <v>749</v>
      </c>
      <c r="C23" s="14" t="s">
        <v>294</v>
      </c>
      <c r="D23" s="6" t="s">
        <v>750</v>
      </c>
      <c r="E23" s="15" t="s">
        <v>751</v>
      </c>
      <c r="F23" s="7">
        <v>25</v>
      </c>
    </row>
    <row r="24" spans="1:6" s="64" customFormat="1" ht="28.5" customHeight="1">
      <c r="A24" s="159"/>
      <c r="B24" s="100" t="s">
        <v>752</v>
      </c>
      <c r="C24" s="14" t="s">
        <v>243</v>
      </c>
      <c r="D24" s="6" t="s">
        <v>136</v>
      </c>
      <c r="E24" s="15" t="s">
        <v>136</v>
      </c>
      <c r="F24" s="7">
        <v>5</v>
      </c>
    </row>
    <row r="25" spans="1:6" s="64" customFormat="1" ht="28.5" customHeight="1">
      <c r="A25" s="159"/>
      <c r="B25" s="100" t="s">
        <v>753</v>
      </c>
      <c r="C25" s="14" t="s">
        <v>484</v>
      </c>
      <c r="D25" s="6" t="s">
        <v>136</v>
      </c>
      <c r="E25" s="15" t="s">
        <v>136</v>
      </c>
      <c r="F25" s="7">
        <v>47</v>
      </c>
    </row>
    <row r="26" spans="1:6" s="64" customFormat="1" ht="28.5" customHeight="1">
      <c r="A26" s="159"/>
      <c r="B26" s="100" t="s">
        <v>754</v>
      </c>
      <c r="C26" s="14" t="s">
        <v>484</v>
      </c>
      <c r="D26" s="6" t="s">
        <v>755</v>
      </c>
      <c r="E26" s="15" t="s">
        <v>47</v>
      </c>
      <c r="F26" s="7">
        <v>90</v>
      </c>
    </row>
    <row r="27" spans="1:6" s="64" customFormat="1" ht="28.5" customHeight="1">
      <c r="A27" s="159"/>
      <c r="B27" s="100" t="s">
        <v>756</v>
      </c>
      <c r="C27" s="14" t="s">
        <v>240</v>
      </c>
      <c r="D27" s="6" t="s">
        <v>136</v>
      </c>
      <c r="E27" s="15" t="s">
        <v>315</v>
      </c>
      <c r="F27" s="7">
        <v>46</v>
      </c>
    </row>
    <row r="28" spans="1:6" s="64" customFormat="1" ht="28.5" customHeight="1">
      <c r="A28" s="159"/>
      <c r="B28" s="100" t="s">
        <v>757</v>
      </c>
      <c r="C28" s="14" t="s">
        <v>484</v>
      </c>
      <c r="D28" s="6" t="s">
        <v>229</v>
      </c>
      <c r="E28" s="15" t="s">
        <v>47</v>
      </c>
      <c r="F28" s="7">
        <v>78</v>
      </c>
    </row>
    <row r="29" spans="1:6" s="64" customFormat="1" ht="28.5" customHeight="1">
      <c r="A29" s="159"/>
      <c r="B29" s="100" t="s">
        <v>758</v>
      </c>
      <c r="C29" s="14" t="s">
        <v>240</v>
      </c>
      <c r="D29" s="6" t="s">
        <v>317</v>
      </c>
      <c r="E29" s="15" t="s">
        <v>47</v>
      </c>
      <c r="F29" s="7">
        <v>52</v>
      </c>
    </row>
    <row r="30" spans="1:6" s="64" customFormat="1" ht="28.5" customHeight="1">
      <c r="A30" s="160"/>
      <c r="B30" s="100" t="s">
        <v>759</v>
      </c>
      <c r="C30" s="14" t="s">
        <v>596</v>
      </c>
      <c r="D30" s="6" t="s">
        <v>760</v>
      </c>
      <c r="E30" s="15" t="s">
        <v>47</v>
      </c>
      <c r="F30" s="7">
        <v>576</v>
      </c>
    </row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pans="1:6" s="16" customFormat="1" ht="28.5" customHeight="1">
      <c r="A62" s="25"/>
      <c r="B62" s="17"/>
      <c r="C62" s="18"/>
      <c r="D62" s="19"/>
      <c r="E62" s="18"/>
      <c r="F62" s="12"/>
    </row>
    <row r="63" spans="1:6" s="16" customFormat="1" ht="28.5" customHeight="1">
      <c r="A63" s="25"/>
      <c r="B63" s="9"/>
      <c r="C63" s="10"/>
      <c r="D63" s="11"/>
      <c r="E63" s="10"/>
      <c r="F63" s="12"/>
    </row>
    <row r="64" spans="1:6" s="16" customFormat="1" ht="28.5" customHeight="1">
      <c r="A64" s="25"/>
      <c r="B64" s="9"/>
      <c r="C64" s="10"/>
      <c r="D64" s="11"/>
      <c r="E64" s="10"/>
      <c r="F64" s="20"/>
    </row>
    <row r="65" spans="1:6" s="16" customFormat="1" ht="28.5" customHeight="1">
      <c r="A65" s="26"/>
      <c r="B65" s="9"/>
      <c r="C65" s="10"/>
      <c r="D65" s="11"/>
      <c r="E65" s="10"/>
      <c r="F65" s="12"/>
    </row>
    <row r="66" spans="1:6" s="16" customFormat="1" ht="28.5" customHeight="1">
      <c r="A66" s="24"/>
      <c r="B66" s="9"/>
      <c r="C66" s="10"/>
      <c r="D66" s="11"/>
      <c r="E66" s="10"/>
      <c r="F66" s="12"/>
    </row>
    <row r="67" spans="2:6" s="16" customFormat="1" ht="28.5" customHeight="1">
      <c r="B67" s="9"/>
      <c r="C67" s="10"/>
      <c r="D67" s="11"/>
      <c r="E67" s="10"/>
      <c r="F67" s="12"/>
    </row>
    <row r="68" spans="2:6" s="16" customFormat="1" ht="28.5" customHeight="1"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3">
    <mergeCell ref="A1:F1"/>
    <mergeCell ref="A4:A6"/>
    <mergeCell ref="A7:A3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8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91" t="s">
        <v>188</v>
      </c>
      <c r="B4" s="77" t="s">
        <v>336</v>
      </c>
      <c r="C4" s="92" t="s">
        <v>266</v>
      </c>
      <c r="D4" s="67" t="s">
        <v>303</v>
      </c>
      <c r="E4" s="92" t="s">
        <v>337</v>
      </c>
      <c r="F4" s="68">
        <v>10</v>
      </c>
    </row>
    <row r="5" spans="1:6" s="69" customFormat="1" ht="28.5" customHeight="1">
      <c r="A5" s="191"/>
      <c r="B5" s="77" t="s">
        <v>267</v>
      </c>
      <c r="C5" s="92" t="s">
        <v>268</v>
      </c>
      <c r="D5" s="67" t="s">
        <v>290</v>
      </c>
      <c r="E5" s="92" t="s">
        <v>269</v>
      </c>
      <c r="F5" s="68">
        <v>55</v>
      </c>
    </row>
    <row r="6" spans="1:6" s="69" customFormat="1" ht="28.5" customHeight="1">
      <c r="A6" s="191"/>
      <c r="B6" s="77" t="s">
        <v>338</v>
      </c>
      <c r="C6" s="92" t="s">
        <v>339</v>
      </c>
      <c r="D6" s="67" t="s">
        <v>340</v>
      </c>
      <c r="E6" s="70" t="s">
        <v>77</v>
      </c>
      <c r="F6" s="68">
        <v>420</v>
      </c>
    </row>
    <row r="7" spans="1:6" s="69" customFormat="1" ht="28.5" customHeight="1">
      <c r="A7" s="191"/>
      <c r="B7" s="77" t="s">
        <v>0</v>
      </c>
      <c r="C7" s="92" t="s">
        <v>228</v>
      </c>
      <c r="D7" s="67" t="s">
        <v>341</v>
      </c>
      <c r="E7" s="70" t="s">
        <v>77</v>
      </c>
      <c r="F7" s="68">
        <v>1750</v>
      </c>
    </row>
    <row r="8" spans="1:6" s="69" customFormat="1" ht="28.5" customHeight="1">
      <c r="A8" s="191"/>
      <c r="B8" s="77" t="s">
        <v>342</v>
      </c>
      <c r="C8" s="92" t="s">
        <v>270</v>
      </c>
      <c r="D8" s="67" t="s">
        <v>343</v>
      </c>
      <c r="E8" s="70" t="s">
        <v>344</v>
      </c>
      <c r="F8" s="68">
        <v>170</v>
      </c>
    </row>
    <row r="9" spans="1:6" s="69" customFormat="1" ht="28.5" customHeight="1">
      <c r="A9" s="191"/>
      <c r="B9" s="77" t="s">
        <v>345</v>
      </c>
      <c r="C9" s="92" t="s">
        <v>346</v>
      </c>
      <c r="D9" s="67" t="s">
        <v>347</v>
      </c>
      <c r="E9" s="70" t="s">
        <v>344</v>
      </c>
      <c r="F9" s="68">
        <v>240</v>
      </c>
    </row>
    <row r="10" spans="1:6" s="69" customFormat="1" ht="28.5" customHeight="1">
      <c r="A10" s="191"/>
      <c r="B10" s="77" t="s">
        <v>83</v>
      </c>
      <c r="C10" s="92" t="s">
        <v>228</v>
      </c>
      <c r="D10" s="67" t="s">
        <v>348</v>
      </c>
      <c r="E10" s="70" t="s">
        <v>77</v>
      </c>
      <c r="F10" s="68">
        <v>1800</v>
      </c>
    </row>
    <row r="11" spans="1:6" s="69" customFormat="1" ht="28.5" customHeight="1">
      <c r="A11" s="191"/>
      <c r="B11" s="77" t="s">
        <v>349</v>
      </c>
      <c r="C11" s="92" t="s">
        <v>187</v>
      </c>
      <c r="D11" s="67" t="s">
        <v>350</v>
      </c>
      <c r="E11" s="70" t="s">
        <v>271</v>
      </c>
      <c r="F11" s="68">
        <v>370</v>
      </c>
    </row>
    <row r="12" spans="1:6" s="69" customFormat="1" ht="28.5" customHeight="1">
      <c r="A12" s="191"/>
      <c r="B12" s="77" t="s">
        <v>351</v>
      </c>
      <c r="C12" s="96" t="s">
        <v>190</v>
      </c>
      <c r="D12" s="67" t="s">
        <v>352</v>
      </c>
      <c r="E12" s="70" t="s">
        <v>202</v>
      </c>
      <c r="F12" s="68">
        <v>500</v>
      </c>
    </row>
    <row r="13" spans="1:6" s="69" customFormat="1" ht="28.5" customHeight="1">
      <c r="A13" s="191"/>
      <c r="B13" s="77" t="s">
        <v>353</v>
      </c>
      <c r="C13" s="70" t="s">
        <v>201</v>
      </c>
      <c r="D13" s="67" t="s">
        <v>354</v>
      </c>
      <c r="E13" s="70" t="s">
        <v>355</v>
      </c>
      <c r="F13" s="68">
        <v>30</v>
      </c>
    </row>
    <row r="14" spans="1:6" s="69" customFormat="1" ht="28.5" customHeight="1">
      <c r="A14" s="191"/>
      <c r="B14" s="77" t="s">
        <v>356</v>
      </c>
      <c r="C14" s="92" t="s">
        <v>273</v>
      </c>
      <c r="D14" s="67" t="s">
        <v>357</v>
      </c>
      <c r="E14" s="70" t="s">
        <v>271</v>
      </c>
      <c r="F14" s="68">
        <v>115</v>
      </c>
    </row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>
      <c r="G217" s="22"/>
    </row>
    <row r="218" s="16" customFormat="1" ht="28.5" customHeight="1">
      <c r="G218" s="22"/>
    </row>
    <row r="219" s="16" customFormat="1" ht="28.5" customHeight="1">
      <c r="G219" s="22"/>
    </row>
    <row r="220" s="16" customFormat="1" ht="28.5" customHeight="1">
      <c r="G220" s="22"/>
    </row>
    <row r="221" s="16" customFormat="1" ht="28.5" customHeight="1">
      <c r="G221" s="22"/>
    </row>
    <row r="222" s="16" customFormat="1" ht="28.5" customHeight="1">
      <c r="G222" s="22"/>
    </row>
    <row r="223" s="16" customFormat="1" ht="28.5" customHeight="1">
      <c r="G223" s="22"/>
    </row>
    <row r="224" s="16" customFormat="1" ht="28.5" customHeight="1">
      <c r="G224" s="22"/>
    </row>
    <row r="225" s="16" customFormat="1" ht="28.5" customHeight="1">
      <c r="G225" s="22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="20" customFormat="1" ht="28.5" customHeight="1"/>
    <row r="262" s="20" customFormat="1" ht="28.5" customHeight="1"/>
    <row r="263" s="20" customFormat="1" ht="28.5" customHeight="1"/>
    <row r="264" s="20" customFormat="1" ht="28.5" customHeight="1"/>
    <row r="265" s="20" customFormat="1" ht="28.5" customHeight="1"/>
    <row r="266" s="20" customFormat="1" ht="28.5" customHeight="1"/>
    <row r="267" s="20" customFormat="1" ht="28.5" customHeight="1"/>
    <row r="268" s="20" customFormat="1" ht="28.5" customHeight="1"/>
    <row r="269" s="20" customFormat="1" ht="28.5" customHeight="1"/>
    <row r="270" s="20" customFormat="1" ht="28.5" customHeight="1"/>
    <row r="271" s="20" customFormat="1" ht="28.5" customHeight="1"/>
    <row r="272" s="20" customFormat="1" ht="28.5" customHeight="1"/>
    <row r="273" s="20" customFormat="1" ht="28.5" customHeight="1"/>
    <row r="274" s="20" customFormat="1" ht="28.5" customHeight="1"/>
    <row r="275" s="20" customFormat="1" ht="28.5" customHeight="1"/>
    <row r="276" s="20" customFormat="1" ht="28.5" customHeight="1"/>
    <row r="277" s="20" customFormat="1" ht="28.5" customHeight="1"/>
    <row r="278" s="20" customFormat="1" ht="28.5" customHeight="1"/>
    <row r="279" s="20" customFormat="1" ht="28.5" customHeight="1"/>
    <row r="280" s="20" customFormat="1" ht="28.5" customHeight="1"/>
    <row r="281" s="20" customFormat="1" ht="28.5" customHeight="1"/>
    <row r="282" s="20" customFormat="1" ht="28.5" customHeight="1"/>
    <row r="283" s="20" customFormat="1" ht="28.5" customHeight="1"/>
    <row r="284" s="20" customFormat="1" ht="28.5" customHeight="1"/>
    <row r="285" s="20" customFormat="1" ht="28.5" customHeight="1"/>
    <row r="286" s="20" customFormat="1" ht="28.5" customHeight="1"/>
    <row r="287" s="20" customFormat="1" ht="28.5" customHeight="1"/>
    <row r="288" s="20" customFormat="1" ht="28.5" customHeight="1"/>
    <row r="289" s="20" customFormat="1" ht="28.5" customHeight="1"/>
    <row r="290" s="20" customFormat="1" ht="28.5" customHeight="1"/>
    <row r="291" s="20" customFormat="1" ht="28.5" customHeight="1"/>
    <row r="292" s="20" customFormat="1" ht="28.5" customHeight="1"/>
    <row r="293" s="20" customFormat="1" ht="28.5" customHeight="1"/>
    <row r="294" s="20" customFormat="1" ht="28.5" customHeight="1"/>
    <row r="295" s="20" customFormat="1" ht="28.5" customHeight="1"/>
    <row r="296" s="20" customFormat="1" ht="28.5" customHeight="1"/>
    <row r="297" s="20" customFormat="1" ht="28.5" customHeight="1"/>
    <row r="298" s="20" customFormat="1" ht="28.5" customHeight="1"/>
    <row r="299" s="20" customFormat="1" ht="28.5" customHeight="1"/>
    <row r="300" s="20" customFormat="1" ht="28.5" customHeight="1"/>
    <row r="301" s="20" customFormat="1" ht="28.5" customHeight="1"/>
    <row r="302" spans="1:6" s="20" customFormat="1" ht="28.5" customHeight="1">
      <c r="A302" s="25"/>
      <c r="B302" s="17"/>
      <c r="C302" s="18"/>
      <c r="D302" s="19"/>
      <c r="E302" s="18"/>
      <c r="F302" s="12"/>
    </row>
    <row r="303" spans="1:6" s="20" customFormat="1" ht="28.5" customHeight="1">
      <c r="A303" s="25"/>
      <c r="B303" s="9"/>
      <c r="C303" s="10"/>
      <c r="D303" s="11"/>
      <c r="E303" s="10"/>
      <c r="F303" s="12"/>
    </row>
    <row r="304" spans="1:5" s="20" customFormat="1" ht="28.5" customHeight="1">
      <c r="A304" s="25"/>
      <c r="B304" s="9"/>
      <c r="C304" s="10"/>
      <c r="D304" s="11"/>
      <c r="E304" s="10"/>
    </row>
    <row r="305" spans="1:6" s="20" customFormat="1" ht="28.5" customHeight="1">
      <c r="A305" s="26"/>
      <c r="B305" s="9"/>
      <c r="C305" s="10"/>
      <c r="D305" s="11"/>
      <c r="E305" s="10"/>
      <c r="F305" s="12"/>
    </row>
    <row r="306" spans="1:6" s="20" customFormat="1" ht="28.5" customHeight="1">
      <c r="A306" s="24"/>
      <c r="B306" s="9"/>
      <c r="C306" s="10"/>
      <c r="D306" s="11"/>
      <c r="E306" s="10"/>
      <c r="F306" s="12"/>
    </row>
    <row r="307" spans="1:6" s="20" customFormat="1" ht="28.5" customHeight="1">
      <c r="A307" s="16"/>
      <c r="B307" s="9"/>
      <c r="C307" s="10"/>
      <c r="D307" s="11"/>
      <c r="E307" s="10"/>
      <c r="F307" s="12"/>
    </row>
    <row r="308" ht="28.5" customHeight="1">
      <c r="A308" s="16"/>
    </row>
  </sheetData>
  <sheetProtection/>
  <mergeCells count="2">
    <mergeCell ref="A1:F1"/>
    <mergeCell ref="A4:A14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211" t="s">
        <v>37</v>
      </c>
      <c r="B4" s="100" t="s">
        <v>318</v>
      </c>
      <c r="C4" s="14" t="s">
        <v>761</v>
      </c>
      <c r="D4" s="6" t="s">
        <v>762</v>
      </c>
      <c r="E4" s="15" t="s">
        <v>319</v>
      </c>
      <c r="F4" s="7">
        <v>14</v>
      </c>
    </row>
    <row r="5" spans="1:6" s="64" customFormat="1" ht="28.5" customHeight="1">
      <c r="A5" s="212"/>
      <c r="B5" s="100" t="s">
        <v>763</v>
      </c>
      <c r="C5" s="14" t="s">
        <v>186</v>
      </c>
      <c r="D5" s="6" t="s">
        <v>748</v>
      </c>
      <c r="E5" s="15" t="s">
        <v>764</v>
      </c>
      <c r="F5" s="7">
        <v>45</v>
      </c>
    </row>
    <row r="6" spans="1:6" s="64" customFormat="1" ht="28.5" customHeight="1">
      <c r="A6" s="212"/>
      <c r="B6" s="100" t="s">
        <v>215</v>
      </c>
      <c r="C6" s="14" t="s">
        <v>216</v>
      </c>
      <c r="D6" s="6" t="s">
        <v>407</v>
      </c>
      <c r="E6" s="15" t="s">
        <v>765</v>
      </c>
      <c r="F6" s="7">
        <v>12</v>
      </c>
    </row>
    <row r="7" spans="1:6" s="64" customFormat="1" ht="28.5" customHeight="1">
      <c r="A7" s="212"/>
      <c r="B7" s="100" t="s">
        <v>766</v>
      </c>
      <c r="C7" s="14" t="s">
        <v>767</v>
      </c>
      <c r="D7" s="6" t="s">
        <v>174</v>
      </c>
      <c r="E7" s="15" t="s">
        <v>320</v>
      </c>
      <c r="F7" s="7" t="s">
        <v>321</v>
      </c>
    </row>
    <row r="8" spans="1:6" s="64" customFormat="1" ht="28.5" customHeight="1">
      <c r="A8" s="212"/>
      <c r="B8" s="100" t="s">
        <v>768</v>
      </c>
      <c r="C8" s="14" t="s">
        <v>769</v>
      </c>
      <c r="D8" s="6" t="s">
        <v>174</v>
      </c>
      <c r="E8" s="15" t="s">
        <v>770</v>
      </c>
      <c r="F8" s="7">
        <v>90</v>
      </c>
    </row>
    <row r="9" spans="1:6" s="16" customFormat="1" ht="28.5" customHeight="1">
      <c r="A9" s="194"/>
      <c r="B9" s="100" t="s">
        <v>322</v>
      </c>
      <c r="C9" s="14" t="s">
        <v>771</v>
      </c>
      <c r="D9" s="6" t="s">
        <v>174</v>
      </c>
      <c r="E9" s="15" t="s">
        <v>323</v>
      </c>
      <c r="F9" s="7" t="s">
        <v>772</v>
      </c>
    </row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7" customHeight="1"/>
    <row r="34" s="16" customFormat="1" ht="27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pans="1:6" s="16" customFormat="1" ht="27" customHeight="1">
      <c r="A41" s="25"/>
      <c r="B41" s="9"/>
      <c r="C41" s="10"/>
      <c r="D41" s="11"/>
      <c r="E41" s="10"/>
      <c r="F41" s="12"/>
    </row>
    <row r="42" spans="1:6" s="16" customFormat="1" ht="27" customHeight="1">
      <c r="A42" s="25"/>
      <c r="B42" s="9"/>
      <c r="C42" s="10"/>
      <c r="D42" s="11"/>
      <c r="E42" s="10"/>
      <c r="F42" s="20"/>
    </row>
    <row r="43" spans="1:6" s="16" customFormat="1" ht="27" customHeight="1">
      <c r="A43" s="26"/>
      <c r="B43" s="9"/>
      <c r="C43" s="10"/>
      <c r="D43" s="11"/>
      <c r="E43" s="10"/>
      <c r="F43" s="12"/>
    </row>
    <row r="44" spans="1:6" s="16" customFormat="1" ht="27" customHeight="1">
      <c r="A44" s="24"/>
      <c r="B44" s="9"/>
      <c r="C44" s="10"/>
      <c r="D44" s="11"/>
      <c r="E44" s="10"/>
      <c r="F44" s="12"/>
    </row>
    <row r="45" spans="2:6" s="16" customFormat="1" ht="28.5" customHeight="1">
      <c r="B45" s="9"/>
      <c r="C45" s="10"/>
      <c r="D45" s="11"/>
      <c r="E45" s="10"/>
      <c r="F45" s="12"/>
    </row>
    <row r="46" spans="2:6" s="16" customFormat="1" ht="28.5" customHeight="1"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4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09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213" t="s">
        <v>38</v>
      </c>
      <c r="B4" s="100" t="s">
        <v>220</v>
      </c>
      <c r="C4" s="14"/>
      <c r="D4" s="6" t="s">
        <v>773</v>
      </c>
      <c r="E4" s="15" t="s">
        <v>163</v>
      </c>
      <c r="F4" s="7">
        <v>77</v>
      </c>
    </row>
    <row r="5" spans="1:6" s="64" customFormat="1" ht="28.5" customHeight="1">
      <c r="A5" s="214"/>
      <c r="B5" s="100" t="s">
        <v>13</v>
      </c>
      <c r="C5" s="14" t="s">
        <v>14</v>
      </c>
      <c r="D5" s="131" t="s">
        <v>774</v>
      </c>
      <c r="E5" s="15" t="s">
        <v>163</v>
      </c>
      <c r="F5" s="7">
        <v>40</v>
      </c>
    </row>
    <row r="6" spans="1:6" s="64" customFormat="1" ht="28.5" customHeight="1">
      <c r="A6" s="214"/>
      <c r="B6" s="100" t="s">
        <v>15</v>
      </c>
      <c r="C6" s="14" t="s">
        <v>14</v>
      </c>
      <c r="D6" s="131" t="s">
        <v>775</v>
      </c>
      <c r="E6" s="15" t="s">
        <v>163</v>
      </c>
      <c r="F6" s="7">
        <v>40</v>
      </c>
    </row>
    <row r="7" spans="1:6" s="64" customFormat="1" ht="28.5" customHeight="1">
      <c r="A7" s="214"/>
      <c r="B7" s="100" t="s">
        <v>776</v>
      </c>
      <c r="C7" s="14" t="s">
        <v>17</v>
      </c>
      <c r="D7" s="6" t="s">
        <v>777</v>
      </c>
      <c r="E7" s="15" t="s">
        <v>163</v>
      </c>
      <c r="F7" s="7">
        <v>100</v>
      </c>
    </row>
    <row r="8" spans="1:6" s="64" customFormat="1" ht="28.5" customHeight="1">
      <c r="A8" s="214"/>
      <c r="B8" s="100" t="s">
        <v>16</v>
      </c>
      <c r="C8" s="14" t="s">
        <v>14</v>
      </c>
      <c r="D8" s="131" t="s">
        <v>778</v>
      </c>
      <c r="E8" s="15" t="s">
        <v>163</v>
      </c>
      <c r="F8" s="7">
        <v>40</v>
      </c>
    </row>
    <row r="9" spans="1:6" s="64" customFormat="1" ht="28.5" customHeight="1">
      <c r="A9" s="214"/>
      <c r="B9" s="100" t="s">
        <v>575</v>
      </c>
      <c r="C9" s="14" t="s">
        <v>779</v>
      </c>
      <c r="D9" s="131" t="s">
        <v>485</v>
      </c>
      <c r="E9" s="15" t="s">
        <v>780</v>
      </c>
      <c r="F9" s="7">
        <v>20</v>
      </c>
    </row>
    <row r="10" spans="1:6" s="16" customFormat="1" ht="28.5" customHeight="1">
      <c r="A10" s="194"/>
      <c r="B10" s="100" t="s">
        <v>89</v>
      </c>
      <c r="C10" s="14" t="s">
        <v>14</v>
      </c>
      <c r="D10" s="131" t="s">
        <v>781</v>
      </c>
      <c r="E10" s="15" t="s">
        <v>163</v>
      </c>
      <c r="F10" s="7">
        <v>40</v>
      </c>
    </row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7" customHeight="1"/>
    <row r="35" spans="1:6" s="16" customFormat="1" ht="27" customHeight="1">
      <c r="A35" s="25"/>
      <c r="B35" s="9"/>
      <c r="C35" s="10"/>
      <c r="D35" s="11"/>
      <c r="E35" s="10"/>
      <c r="F35" s="12"/>
    </row>
    <row r="36" spans="1:6" s="16" customFormat="1" ht="27" customHeight="1">
      <c r="A36" s="25"/>
      <c r="B36" s="9"/>
      <c r="C36" s="10"/>
      <c r="D36" s="11"/>
      <c r="E36" s="10"/>
      <c r="F36" s="20"/>
    </row>
    <row r="37" spans="1:6" s="16" customFormat="1" ht="27" customHeight="1">
      <c r="A37" s="26"/>
      <c r="B37" s="9"/>
      <c r="C37" s="10"/>
      <c r="D37" s="11"/>
      <c r="E37" s="10"/>
      <c r="F37" s="12"/>
    </row>
    <row r="38" spans="1:6" s="16" customFormat="1" ht="27" customHeight="1">
      <c r="A38" s="24"/>
      <c r="B38" s="9"/>
      <c r="C38" s="10"/>
      <c r="D38" s="11"/>
      <c r="E38" s="10"/>
      <c r="F38" s="12"/>
    </row>
    <row r="39" spans="2:6" s="16" customFormat="1" ht="27" customHeight="1">
      <c r="B39" s="9"/>
      <c r="C39" s="10"/>
      <c r="D39" s="11"/>
      <c r="E39" s="10"/>
      <c r="F39" s="12"/>
    </row>
    <row r="40" spans="2:6" s="16" customFormat="1" ht="27" customHeight="1"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12" s="20" customFormat="1" ht="28.5" customHeight="1">
      <c r="A255" s="8"/>
      <c r="B255" s="9"/>
      <c r="C255" s="10"/>
      <c r="D255" s="11"/>
      <c r="E255" s="10"/>
      <c r="F255" s="12"/>
      <c r="H255" s="39"/>
      <c r="I255" s="40"/>
      <c r="J255" s="41"/>
      <c r="K255" s="40"/>
      <c r="L255" s="4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</sheetData>
  <sheetProtection/>
  <mergeCells count="2">
    <mergeCell ref="A1:F1"/>
    <mergeCell ref="A4:A1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04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87" t="s">
        <v>39</v>
      </c>
      <c r="B4" s="100" t="s">
        <v>82</v>
      </c>
      <c r="C4" s="14" t="s">
        <v>57</v>
      </c>
      <c r="D4" s="139" t="s">
        <v>58</v>
      </c>
      <c r="E4" s="15" t="s">
        <v>232</v>
      </c>
      <c r="F4" s="7">
        <v>55</v>
      </c>
    </row>
    <row r="5" spans="1:6" s="64" customFormat="1" ht="28.5" customHeight="1">
      <c r="A5" s="187"/>
      <c r="B5" s="100" t="s">
        <v>93</v>
      </c>
      <c r="C5" s="14" t="s">
        <v>115</v>
      </c>
      <c r="D5" s="139" t="s">
        <v>324</v>
      </c>
      <c r="E5" s="15" t="s">
        <v>232</v>
      </c>
      <c r="F5" s="7"/>
    </row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pans="1:6" s="16" customFormat="1" ht="28.5" customHeight="1">
      <c r="A23" s="25"/>
      <c r="B23" s="9"/>
      <c r="C23" s="10"/>
      <c r="D23" s="11"/>
      <c r="E23" s="10"/>
      <c r="F23" s="12"/>
    </row>
    <row r="24" spans="1:6" s="16" customFormat="1" ht="28.5" customHeight="1">
      <c r="A24" s="25"/>
      <c r="B24" s="9"/>
      <c r="C24" s="10"/>
      <c r="D24" s="11"/>
      <c r="E24" s="10"/>
      <c r="F24" s="20"/>
    </row>
    <row r="25" spans="1:6" s="16" customFormat="1" ht="28.5" customHeight="1">
      <c r="A25" s="26"/>
      <c r="B25" s="9"/>
      <c r="C25" s="10"/>
      <c r="D25" s="11"/>
      <c r="E25" s="10"/>
      <c r="F25" s="12"/>
    </row>
    <row r="26" spans="1:6" s="16" customFormat="1" ht="28.5" customHeight="1">
      <c r="A26" s="24"/>
      <c r="B26" s="9"/>
      <c r="C26" s="10"/>
      <c r="D26" s="11"/>
      <c r="E26" s="10"/>
      <c r="F26" s="12"/>
    </row>
    <row r="27" spans="2:6" s="16" customFormat="1" ht="28.5" customHeight="1">
      <c r="B27" s="9"/>
      <c r="C27" s="10"/>
      <c r="D27" s="11"/>
      <c r="E27" s="10"/>
      <c r="F27" s="12"/>
    </row>
    <row r="28" spans="2:6" s="16" customFormat="1" ht="28.5" customHeight="1">
      <c r="B28" s="9"/>
      <c r="C28" s="10"/>
      <c r="D28" s="11"/>
      <c r="E28" s="10"/>
      <c r="F28" s="12"/>
    </row>
    <row r="29" spans="1:6" s="16" customFormat="1" ht="27" customHeight="1">
      <c r="A29" s="8"/>
      <c r="B29" s="9"/>
      <c r="C29" s="10"/>
      <c r="D29" s="11"/>
      <c r="E29" s="10"/>
      <c r="F29" s="12"/>
    </row>
    <row r="30" spans="1:6" s="16" customFormat="1" ht="27" customHeight="1">
      <c r="A30" s="8"/>
      <c r="B30" s="9"/>
      <c r="C30" s="10"/>
      <c r="D30" s="11"/>
      <c r="E30" s="10"/>
      <c r="F30" s="12"/>
    </row>
    <row r="31" spans="1:6" s="16" customFormat="1" ht="27" customHeight="1">
      <c r="A31" s="8"/>
      <c r="B31" s="9"/>
      <c r="C31" s="10"/>
      <c r="D31" s="11"/>
      <c r="E31" s="10"/>
      <c r="F31" s="12"/>
    </row>
    <row r="32" spans="1:6" s="16" customFormat="1" ht="27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8.5" customHeight="1">
      <c r="A41" s="8"/>
      <c r="B41" s="9"/>
      <c r="C41" s="10"/>
      <c r="D41" s="11"/>
      <c r="E41" s="10"/>
      <c r="F41" s="12"/>
    </row>
    <row r="42" spans="1:6" s="16" customFormat="1" ht="28.5" customHeight="1">
      <c r="A42" s="8"/>
      <c r="B42" s="9"/>
      <c r="C42" s="10"/>
      <c r="D42" s="11"/>
      <c r="E42" s="10"/>
      <c r="F42" s="12"/>
    </row>
    <row r="43" spans="1:6" s="16" customFormat="1" ht="28.5" customHeight="1">
      <c r="A43" s="8"/>
      <c r="B43" s="9"/>
      <c r="C43" s="10"/>
      <c r="D43" s="11"/>
      <c r="E43" s="10"/>
      <c r="F43" s="12"/>
    </row>
    <row r="44" spans="1:6" s="16" customFormat="1" ht="28.5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7" s="16" customFormat="1" ht="28.5" customHeight="1">
      <c r="A211" s="8"/>
      <c r="B211" s="9"/>
      <c r="C211" s="10"/>
      <c r="D211" s="11"/>
      <c r="E211" s="10"/>
      <c r="F211" s="12"/>
      <c r="G211" s="22"/>
    </row>
    <row r="212" spans="1:7" s="16" customFormat="1" ht="28.5" customHeight="1">
      <c r="A212" s="8"/>
      <c r="B212" s="9"/>
      <c r="C212" s="10"/>
      <c r="D212" s="11"/>
      <c r="E212" s="10"/>
      <c r="F212" s="12"/>
      <c r="G212" s="22"/>
    </row>
    <row r="213" spans="1:7" s="16" customFormat="1" ht="28.5" customHeight="1">
      <c r="A213" s="8"/>
      <c r="B213" s="9"/>
      <c r="C213" s="10"/>
      <c r="D213" s="11"/>
      <c r="E213" s="10"/>
      <c r="F213" s="12"/>
      <c r="G213" s="22"/>
    </row>
    <row r="214" spans="1:7" s="16" customFormat="1" ht="28.5" customHeight="1">
      <c r="A214" s="8"/>
      <c r="B214" s="9"/>
      <c r="C214" s="10"/>
      <c r="D214" s="11"/>
      <c r="E214" s="10"/>
      <c r="F214" s="12"/>
      <c r="G214" s="2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6" s="20" customFormat="1" ht="28.5" customHeight="1">
      <c r="A220" s="8"/>
      <c r="B220" s="9"/>
      <c r="C220" s="10"/>
      <c r="D220" s="11"/>
      <c r="E220" s="10"/>
      <c r="F220" s="12"/>
    </row>
    <row r="221" spans="1:6" s="20" customFormat="1" ht="28.5" customHeight="1">
      <c r="A221" s="8"/>
      <c r="B221" s="9"/>
      <c r="C221" s="10"/>
      <c r="D221" s="11"/>
      <c r="E221" s="10"/>
      <c r="F221" s="12"/>
    </row>
    <row r="222" spans="1:6" s="20" customFormat="1" ht="28.5" customHeight="1">
      <c r="A222" s="8"/>
      <c r="B222" s="9"/>
      <c r="C222" s="10"/>
      <c r="D222" s="11"/>
      <c r="E222" s="10"/>
      <c r="F222" s="1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12" s="20" customFormat="1" ht="28.5" customHeight="1">
      <c r="A250" s="8"/>
      <c r="B250" s="9"/>
      <c r="C250" s="10"/>
      <c r="D250" s="11"/>
      <c r="E250" s="10"/>
      <c r="F250" s="12"/>
      <c r="H250" s="39"/>
      <c r="I250" s="40"/>
      <c r="J250" s="41"/>
      <c r="K250" s="40"/>
      <c r="L250" s="4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</sheetData>
  <sheetProtection/>
  <mergeCells count="2">
    <mergeCell ref="A4:A5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07"/>
  <sheetViews>
    <sheetView tabSelected="1"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C12" sqref="C12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88" t="s">
        <v>325</v>
      </c>
      <c r="B4" s="100" t="s">
        <v>782</v>
      </c>
      <c r="C4" s="14" t="s">
        <v>326</v>
      </c>
      <c r="D4" s="6" t="s">
        <v>327</v>
      </c>
      <c r="E4" s="15" t="s">
        <v>783</v>
      </c>
      <c r="F4" s="7">
        <v>15</v>
      </c>
    </row>
    <row r="5" spans="1:6" s="64" customFormat="1" ht="28.5" customHeight="1">
      <c r="A5" s="217"/>
      <c r="B5" s="100" t="s">
        <v>784</v>
      </c>
      <c r="C5" s="14" t="s">
        <v>326</v>
      </c>
      <c r="D5" s="6" t="s">
        <v>785</v>
      </c>
      <c r="E5" s="15" t="s">
        <v>783</v>
      </c>
      <c r="F5" s="7">
        <v>15</v>
      </c>
    </row>
    <row r="6" s="16" customFormat="1" ht="28.5" customHeight="1"/>
    <row r="7" s="16" customFormat="1" ht="28.5" customHeight="1"/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pans="1:6" s="16" customFormat="1" ht="28.5" customHeight="1">
      <c r="A19" s="25"/>
      <c r="B19" s="9"/>
      <c r="C19" s="10"/>
      <c r="D19" s="11"/>
      <c r="E19" s="10"/>
      <c r="F19" s="12"/>
    </row>
    <row r="20" spans="1:6" s="16" customFormat="1" ht="28.5" customHeight="1">
      <c r="A20" s="25"/>
      <c r="B20" s="9"/>
      <c r="C20" s="10"/>
      <c r="D20" s="11"/>
      <c r="E20" s="10"/>
      <c r="F20" s="20"/>
    </row>
    <row r="21" spans="1:6" s="16" customFormat="1" ht="28.5" customHeight="1">
      <c r="A21" s="26"/>
      <c r="B21" s="9"/>
      <c r="C21" s="10"/>
      <c r="D21" s="11"/>
      <c r="E21" s="10"/>
      <c r="F21" s="12"/>
    </row>
    <row r="22" spans="1:6" s="16" customFormat="1" ht="28.5" customHeight="1">
      <c r="A22" s="24"/>
      <c r="B22" s="9"/>
      <c r="C22" s="10"/>
      <c r="D22" s="11"/>
      <c r="E22" s="10"/>
      <c r="F22" s="12"/>
    </row>
    <row r="23" spans="2:6" s="16" customFormat="1" ht="28.5" customHeight="1">
      <c r="B23" s="9"/>
      <c r="C23" s="10"/>
      <c r="D23" s="11"/>
      <c r="E23" s="10"/>
      <c r="F23" s="12"/>
    </row>
    <row r="24" spans="2:6" s="16" customFormat="1" ht="28.5" customHeight="1"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7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8.5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7" s="16" customFormat="1" ht="28.5" customHeight="1">
      <c r="A214" s="8"/>
      <c r="B214" s="9"/>
      <c r="C214" s="10"/>
      <c r="D214" s="11"/>
      <c r="E214" s="10"/>
      <c r="F214" s="12"/>
      <c r="G214" s="2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6" s="20" customFormat="1" ht="28.5" customHeight="1">
      <c r="A223" s="8"/>
      <c r="B223" s="9"/>
      <c r="C223" s="10"/>
      <c r="D223" s="11"/>
      <c r="E223" s="10"/>
      <c r="F223" s="1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12" s="20" customFormat="1" ht="28.5" customHeight="1">
      <c r="A253" s="8"/>
      <c r="B253" s="9"/>
      <c r="C253" s="10"/>
      <c r="D253" s="11"/>
      <c r="E253" s="10"/>
      <c r="F253" s="12"/>
      <c r="H253" s="39"/>
      <c r="I253" s="40"/>
      <c r="J253" s="41"/>
      <c r="K253" s="40"/>
      <c r="L253" s="4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67" t="s">
        <v>329</v>
      </c>
      <c r="B4" s="100" t="s">
        <v>222</v>
      </c>
      <c r="C4" s="14" t="s">
        <v>223</v>
      </c>
      <c r="D4" s="131" t="s">
        <v>786</v>
      </c>
      <c r="E4" s="15" t="s">
        <v>224</v>
      </c>
      <c r="F4" s="7">
        <v>35</v>
      </c>
    </row>
    <row r="5" spans="1:6" s="64" customFormat="1" ht="28.5" customHeight="1">
      <c r="A5" s="168"/>
      <c r="B5" s="100" t="s">
        <v>787</v>
      </c>
      <c r="C5" s="100" t="s">
        <v>787</v>
      </c>
      <c r="D5" s="131" t="s">
        <v>788</v>
      </c>
      <c r="E5" s="15" t="s">
        <v>221</v>
      </c>
      <c r="F5" s="7">
        <v>8</v>
      </c>
    </row>
    <row r="6" spans="1:6" s="64" customFormat="1" ht="28.5" customHeight="1">
      <c r="A6" s="168"/>
      <c r="B6" s="100" t="s">
        <v>789</v>
      </c>
      <c r="C6" s="100" t="s">
        <v>789</v>
      </c>
      <c r="D6" s="6" t="s">
        <v>790</v>
      </c>
      <c r="E6" s="15" t="s">
        <v>221</v>
      </c>
      <c r="F6" s="7">
        <v>8</v>
      </c>
    </row>
    <row r="7" spans="1:6" s="64" customFormat="1" ht="28.5" customHeight="1">
      <c r="A7" s="168"/>
      <c r="B7" s="100" t="s">
        <v>791</v>
      </c>
      <c r="C7" s="14" t="s">
        <v>241</v>
      </c>
      <c r="D7" s="6" t="s">
        <v>562</v>
      </c>
      <c r="E7" s="15" t="s">
        <v>221</v>
      </c>
      <c r="F7" s="7">
        <v>8</v>
      </c>
    </row>
    <row r="8" spans="1:6" s="16" customFormat="1" ht="28.5" customHeight="1">
      <c r="A8" s="194"/>
      <c r="B8" s="100" t="s">
        <v>792</v>
      </c>
      <c r="C8" s="14" t="s">
        <v>793</v>
      </c>
      <c r="D8" s="6" t="s">
        <v>794</v>
      </c>
      <c r="E8" s="15" t="s">
        <v>221</v>
      </c>
      <c r="F8" s="7">
        <v>9</v>
      </c>
    </row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pans="1:6" s="16" customFormat="1" ht="28.5" customHeight="1">
      <c r="A17" s="25"/>
      <c r="B17" s="17"/>
      <c r="C17" s="18"/>
      <c r="D17" s="19"/>
      <c r="E17" s="18"/>
      <c r="F17" s="12"/>
    </row>
    <row r="18" spans="1:6" s="16" customFormat="1" ht="28.5" customHeight="1">
      <c r="A18" s="25"/>
      <c r="B18" s="9"/>
      <c r="C18" s="10"/>
      <c r="D18" s="11"/>
      <c r="E18" s="10"/>
      <c r="F18" s="12"/>
    </row>
    <row r="19" spans="1:6" s="16" customFormat="1" ht="28.5" customHeight="1">
      <c r="A19" s="25"/>
      <c r="B19" s="9"/>
      <c r="C19" s="10"/>
      <c r="D19" s="11"/>
      <c r="E19" s="10"/>
      <c r="F19" s="20"/>
    </row>
    <row r="20" spans="1:6" s="16" customFormat="1" ht="28.5" customHeight="1">
      <c r="A20" s="26"/>
      <c r="B20" s="9"/>
      <c r="C20" s="10"/>
      <c r="D20" s="11"/>
      <c r="E20" s="10"/>
      <c r="F20" s="12"/>
    </row>
    <row r="21" spans="1:6" s="16" customFormat="1" ht="28.5" customHeight="1">
      <c r="A21" s="24"/>
      <c r="B21" s="9"/>
      <c r="C21" s="10"/>
      <c r="D21" s="11"/>
      <c r="E21" s="10"/>
      <c r="F21" s="12"/>
    </row>
    <row r="22" spans="2:6" s="16" customFormat="1" ht="28.5" customHeight="1">
      <c r="B22" s="9"/>
      <c r="C22" s="10"/>
      <c r="D22" s="11"/>
      <c r="E22" s="10"/>
      <c r="F22" s="12"/>
    </row>
    <row r="23" spans="2:6" s="16" customFormat="1" ht="28.5" customHeight="1">
      <c r="B23" s="9"/>
      <c r="C23" s="10"/>
      <c r="D23" s="11"/>
      <c r="E23" s="10"/>
      <c r="F23" s="12"/>
    </row>
    <row r="24" spans="1:6" s="16" customFormat="1" ht="28.5" customHeight="1">
      <c r="A24" s="8"/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8.5" customHeight="1">
      <c r="A33" s="8"/>
      <c r="B33" s="9"/>
      <c r="C33" s="10"/>
      <c r="D33" s="11"/>
      <c r="E33" s="10"/>
      <c r="F33" s="12"/>
    </row>
    <row r="34" spans="1:6" s="16" customFormat="1" ht="28.5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7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08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72" t="s">
        <v>74</v>
      </c>
      <c r="B4" s="100" t="s">
        <v>171</v>
      </c>
      <c r="C4" s="14" t="s">
        <v>596</v>
      </c>
      <c r="D4" s="6" t="s">
        <v>172</v>
      </c>
      <c r="E4" s="15" t="s">
        <v>173</v>
      </c>
      <c r="F4" s="7">
        <v>22</v>
      </c>
    </row>
    <row r="5" spans="1:6" s="64" customFormat="1" ht="28.5" customHeight="1">
      <c r="A5" s="215"/>
      <c r="B5" s="100" t="s">
        <v>164</v>
      </c>
      <c r="C5" s="14" t="s">
        <v>240</v>
      </c>
      <c r="D5" s="140" t="s">
        <v>802</v>
      </c>
      <c r="E5" s="15" t="s">
        <v>795</v>
      </c>
      <c r="F5" s="7">
        <v>102</v>
      </c>
    </row>
    <row r="6" spans="1:6" s="64" customFormat="1" ht="28.5" customHeight="1">
      <c r="A6" s="215"/>
      <c r="B6" s="100" t="s">
        <v>330</v>
      </c>
      <c r="C6" s="14" t="s">
        <v>331</v>
      </c>
      <c r="D6" s="6" t="s">
        <v>803</v>
      </c>
      <c r="E6" s="15" t="s">
        <v>332</v>
      </c>
      <c r="F6" s="7">
        <v>35</v>
      </c>
    </row>
    <row r="7" spans="1:6" s="64" customFormat="1" ht="28.5" customHeight="1">
      <c r="A7" s="215"/>
      <c r="B7" s="100" t="s">
        <v>796</v>
      </c>
      <c r="C7" s="14" t="s">
        <v>797</v>
      </c>
      <c r="D7" s="6" t="s">
        <v>804</v>
      </c>
      <c r="E7" s="15" t="s">
        <v>332</v>
      </c>
      <c r="F7" s="7">
        <v>48</v>
      </c>
    </row>
    <row r="8" spans="1:6" s="64" customFormat="1" ht="28.5" customHeight="1">
      <c r="A8" s="215"/>
      <c r="B8" s="100" t="s">
        <v>798</v>
      </c>
      <c r="C8" s="14" t="s">
        <v>240</v>
      </c>
      <c r="D8" s="6" t="s">
        <v>777</v>
      </c>
      <c r="E8" s="15" t="s">
        <v>332</v>
      </c>
      <c r="F8" s="7">
        <v>24</v>
      </c>
    </row>
    <row r="9" spans="1:6" s="64" customFormat="1" ht="28.5" customHeight="1">
      <c r="A9" s="215"/>
      <c r="B9" s="100" t="s">
        <v>799</v>
      </c>
      <c r="C9" s="14" t="s">
        <v>240</v>
      </c>
      <c r="D9" s="6" t="s">
        <v>805</v>
      </c>
      <c r="E9" s="141" t="s">
        <v>333</v>
      </c>
      <c r="F9" s="7">
        <v>31</v>
      </c>
    </row>
    <row r="10" spans="1:6" s="64" customFormat="1" ht="28.5" customHeight="1">
      <c r="A10" s="215"/>
      <c r="B10" s="100" t="s">
        <v>800</v>
      </c>
      <c r="C10" s="14" t="s">
        <v>797</v>
      </c>
      <c r="D10" s="6" t="s">
        <v>283</v>
      </c>
      <c r="E10" s="141" t="s">
        <v>801</v>
      </c>
      <c r="F10" s="7">
        <v>40</v>
      </c>
    </row>
    <row r="11" s="16" customFormat="1" ht="28.5" customHeight="1"/>
    <row r="12" spans="1:6" s="16" customFormat="1" ht="28.5" customHeight="1">
      <c r="A12" s="25"/>
      <c r="B12" s="17"/>
      <c r="C12" s="18"/>
      <c r="D12" s="19"/>
      <c r="E12" s="18"/>
      <c r="F12" s="12"/>
    </row>
    <row r="13" spans="1:6" s="16" customFormat="1" ht="28.5" customHeight="1">
      <c r="A13" s="25"/>
      <c r="B13" s="9"/>
      <c r="C13" s="10"/>
      <c r="D13" s="11"/>
      <c r="E13" s="10"/>
      <c r="F13" s="12"/>
    </row>
    <row r="14" spans="1:6" s="16" customFormat="1" ht="28.5" customHeight="1">
      <c r="A14" s="25"/>
      <c r="B14" s="9"/>
      <c r="C14" s="10"/>
      <c r="D14" s="11"/>
      <c r="E14" s="10"/>
      <c r="F14" s="20"/>
    </row>
    <row r="15" spans="1:6" s="16" customFormat="1" ht="28.5" customHeight="1">
      <c r="A15" s="26"/>
      <c r="B15" s="9"/>
      <c r="C15" s="10"/>
      <c r="D15" s="11"/>
      <c r="E15" s="10"/>
      <c r="F15" s="12"/>
    </row>
    <row r="16" spans="1:6" s="16" customFormat="1" ht="28.5" customHeight="1">
      <c r="A16" s="24"/>
      <c r="B16" s="9"/>
      <c r="C16" s="10"/>
      <c r="D16" s="11"/>
      <c r="E16" s="10"/>
      <c r="F16" s="12"/>
    </row>
    <row r="17" spans="2:6" s="16" customFormat="1" ht="28.5" customHeight="1">
      <c r="B17" s="9"/>
      <c r="C17" s="10"/>
      <c r="D17" s="11"/>
      <c r="E17" s="10"/>
      <c r="F17" s="12"/>
    </row>
    <row r="18" spans="2:6" s="16" customFormat="1" ht="28.5" customHeight="1">
      <c r="B18" s="9"/>
      <c r="C18" s="10"/>
      <c r="D18" s="11"/>
      <c r="E18" s="10"/>
      <c r="F18" s="12"/>
    </row>
    <row r="19" spans="1:6" s="16" customFormat="1" ht="28.5" customHeight="1">
      <c r="A19" s="8"/>
      <c r="B19" s="9"/>
      <c r="C19" s="10"/>
      <c r="D19" s="11"/>
      <c r="E19" s="10"/>
      <c r="F19" s="12"/>
    </row>
    <row r="20" spans="1:6" s="16" customFormat="1" ht="28.5" customHeight="1">
      <c r="A20" s="8"/>
      <c r="B20" s="9"/>
      <c r="C20" s="10"/>
      <c r="D20" s="11"/>
      <c r="E20" s="10"/>
      <c r="F20" s="12"/>
    </row>
    <row r="21" spans="1:6" s="16" customFormat="1" ht="28.5" customHeight="1">
      <c r="A21" s="8"/>
      <c r="B21" s="9"/>
      <c r="C21" s="10"/>
      <c r="D21" s="11"/>
      <c r="E21" s="10"/>
      <c r="F21" s="12"/>
    </row>
    <row r="22" spans="1:6" s="16" customFormat="1" ht="28.5" customHeight="1">
      <c r="A22" s="8"/>
      <c r="B22" s="9"/>
      <c r="C22" s="10"/>
      <c r="D22" s="11"/>
      <c r="E22" s="10"/>
      <c r="F22" s="12"/>
    </row>
    <row r="23" spans="1:6" s="16" customFormat="1" ht="28.5" customHeight="1">
      <c r="A23" s="8"/>
      <c r="B23" s="9"/>
      <c r="C23" s="10"/>
      <c r="D23" s="11"/>
      <c r="E23" s="10"/>
      <c r="F23" s="12"/>
    </row>
    <row r="24" spans="1:6" s="16" customFormat="1" ht="28.5" customHeight="1">
      <c r="A24" s="8"/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7" customHeight="1">
      <c r="A33" s="8"/>
      <c r="B33" s="9"/>
      <c r="C33" s="10"/>
      <c r="D33" s="11"/>
      <c r="E33" s="10"/>
      <c r="F33" s="12"/>
    </row>
    <row r="34" spans="1:6" s="16" customFormat="1" ht="27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8.5" customHeight="1">
      <c r="A45" s="8"/>
      <c r="B45" s="9"/>
      <c r="C45" s="10"/>
      <c r="D45" s="11"/>
      <c r="E45" s="10"/>
      <c r="F45" s="12"/>
    </row>
    <row r="46" spans="1:6" s="16" customFormat="1" ht="28.5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7" s="16" customFormat="1" ht="28.5" customHeight="1">
      <c r="A215" s="8"/>
      <c r="B215" s="9"/>
      <c r="C215" s="10"/>
      <c r="D215" s="11"/>
      <c r="E215" s="10"/>
      <c r="F215" s="12"/>
      <c r="G215" s="22"/>
    </row>
    <row r="216" spans="1:7" s="16" customFormat="1" ht="28.5" customHeight="1">
      <c r="A216" s="8"/>
      <c r="B216" s="9"/>
      <c r="C216" s="10"/>
      <c r="D216" s="11"/>
      <c r="E216" s="10"/>
      <c r="F216" s="12"/>
      <c r="G216" s="2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6" s="20" customFormat="1" ht="28.5" customHeight="1">
      <c r="A224" s="8"/>
      <c r="B224" s="9"/>
      <c r="C224" s="10"/>
      <c r="D224" s="11"/>
      <c r="E224" s="10"/>
      <c r="F224" s="12"/>
    </row>
    <row r="225" spans="1:6" s="20" customFormat="1" ht="28.5" customHeight="1">
      <c r="A225" s="8"/>
      <c r="B225" s="9"/>
      <c r="C225" s="10"/>
      <c r="D225" s="11"/>
      <c r="E225" s="10"/>
      <c r="F225" s="1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12" s="20" customFormat="1" ht="28.5" customHeight="1">
      <c r="A254" s="8"/>
      <c r="B254" s="9"/>
      <c r="C254" s="10"/>
      <c r="D254" s="11"/>
      <c r="E254" s="10"/>
      <c r="F254" s="12"/>
      <c r="H254" s="39"/>
      <c r="I254" s="40"/>
      <c r="J254" s="41"/>
      <c r="K254" s="40"/>
      <c r="L254" s="4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6" s="20" customFormat="1" ht="28.5" customHeight="1">
      <c r="A256" s="8"/>
      <c r="B256" s="9"/>
      <c r="C256" s="10"/>
      <c r="D256" s="11"/>
      <c r="E256" s="10"/>
      <c r="F256" s="1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</sheetData>
  <sheetProtection/>
  <mergeCells count="2">
    <mergeCell ref="A1:F1"/>
    <mergeCell ref="A4:A1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4" customFormat="1" ht="28.5" customHeight="1">
      <c r="A4" s="170" t="s">
        <v>139</v>
      </c>
      <c r="B4" s="100" t="s">
        <v>165</v>
      </c>
      <c r="C4" s="14" t="s">
        <v>175</v>
      </c>
      <c r="D4" s="6" t="s">
        <v>806</v>
      </c>
      <c r="E4" s="15" t="s">
        <v>807</v>
      </c>
      <c r="F4" s="7">
        <v>123</v>
      </c>
    </row>
    <row r="5" spans="1:6" s="64" customFormat="1" ht="28.5" customHeight="1">
      <c r="A5" s="175"/>
      <c r="B5" s="100" t="s">
        <v>808</v>
      </c>
      <c r="C5" s="14" t="s">
        <v>175</v>
      </c>
      <c r="D5" s="6" t="s">
        <v>809</v>
      </c>
      <c r="E5" s="15" t="s">
        <v>807</v>
      </c>
      <c r="F5" s="7">
        <v>81</v>
      </c>
    </row>
    <row r="6" spans="1:6" s="16" customFormat="1" ht="28.5" customHeight="1">
      <c r="A6" s="216"/>
      <c r="B6" s="100" t="s">
        <v>810</v>
      </c>
      <c r="C6" s="14" t="s">
        <v>175</v>
      </c>
      <c r="D6" s="6" t="s">
        <v>357</v>
      </c>
      <c r="E6" s="15" t="s">
        <v>807</v>
      </c>
      <c r="F6" s="7">
        <v>99</v>
      </c>
    </row>
    <row r="7" spans="1:6" s="16" customFormat="1" ht="28.5" customHeight="1">
      <c r="A7" s="50"/>
      <c r="B7" s="9"/>
      <c r="C7" s="10"/>
      <c r="D7" s="11"/>
      <c r="E7" s="10"/>
      <c r="F7" s="12"/>
    </row>
    <row r="8" spans="1:6" s="16" customFormat="1" ht="28.5" customHeight="1">
      <c r="A8" s="50"/>
      <c r="B8" s="9"/>
      <c r="C8" s="10"/>
      <c r="D8" s="11"/>
      <c r="E8" s="10"/>
      <c r="F8" s="20"/>
    </row>
    <row r="9" spans="1:6" s="16" customFormat="1" ht="28.5" customHeight="1">
      <c r="A9" s="51"/>
      <c r="B9" s="9"/>
      <c r="C9" s="10"/>
      <c r="D9" s="11"/>
      <c r="E9" s="10"/>
      <c r="F9" s="12"/>
    </row>
    <row r="10" spans="1:6" s="16" customFormat="1" ht="28.5" customHeight="1">
      <c r="A10" s="52"/>
      <c r="B10" s="9"/>
      <c r="C10" s="10"/>
      <c r="D10" s="11"/>
      <c r="E10" s="10"/>
      <c r="F10" s="12"/>
    </row>
    <row r="11" spans="1:6" s="16" customFormat="1" ht="28.5" customHeight="1">
      <c r="A11" s="20"/>
      <c r="B11" s="9"/>
      <c r="C11" s="10"/>
      <c r="D11" s="11"/>
      <c r="E11" s="10"/>
      <c r="F11" s="12"/>
    </row>
    <row r="12" spans="1:6" s="16" customFormat="1" ht="28.5" customHeight="1">
      <c r="A12" s="20"/>
      <c r="B12" s="9"/>
      <c r="C12" s="10"/>
      <c r="D12" s="11"/>
      <c r="E12" s="10"/>
      <c r="F12" s="12"/>
    </row>
    <row r="13" spans="1:6" s="16" customFormat="1" ht="28.5" customHeight="1">
      <c r="A13" s="8"/>
      <c r="B13" s="9"/>
      <c r="C13" s="10"/>
      <c r="D13" s="11"/>
      <c r="E13" s="10"/>
      <c r="F13" s="12"/>
    </row>
    <row r="14" spans="1:6" s="16" customFormat="1" ht="28.5" customHeight="1">
      <c r="A14" s="8"/>
      <c r="B14" s="9"/>
      <c r="C14" s="10"/>
      <c r="D14" s="11"/>
      <c r="E14" s="10"/>
      <c r="F14" s="12"/>
    </row>
    <row r="15" spans="1:6" s="16" customFormat="1" ht="28.5" customHeight="1">
      <c r="A15" s="8"/>
      <c r="B15" s="9"/>
      <c r="C15" s="10"/>
      <c r="D15" s="11"/>
      <c r="E15" s="10"/>
      <c r="F15" s="12"/>
    </row>
    <row r="16" spans="1:6" s="16" customFormat="1" ht="28.5" customHeight="1">
      <c r="A16" s="8"/>
      <c r="B16" s="9"/>
      <c r="C16" s="10"/>
      <c r="D16" s="11"/>
      <c r="E16" s="10"/>
      <c r="F16" s="12"/>
    </row>
    <row r="17" spans="1:6" s="16" customFormat="1" ht="28.5" customHeight="1">
      <c r="A17" s="8"/>
      <c r="B17" s="9"/>
      <c r="C17" s="10"/>
      <c r="D17" s="11"/>
      <c r="E17" s="10"/>
      <c r="F17" s="12"/>
    </row>
    <row r="18" spans="1:6" s="16" customFormat="1" ht="28.5" customHeight="1">
      <c r="A18" s="8"/>
      <c r="B18" s="9"/>
      <c r="C18" s="10"/>
      <c r="D18" s="11"/>
      <c r="E18" s="10"/>
      <c r="F18" s="12"/>
    </row>
    <row r="19" spans="1:6" s="16" customFormat="1" ht="28.5" customHeight="1">
      <c r="A19" s="8"/>
      <c r="B19" s="9"/>
      <c r="C19" s="10"/>
      <c r="D19" s="11"/>
      <c r="E19" s="10"/>
      <c r="F19" s="12"/>
    </row>
    <row r="20" spans="1:6" s="16" customFormat="1" ht="28.5" customHeight="1">
      <c r="A20" s="8"/>
      <c r="B20" s="9"/>
      <c r="C20" s="10"/>
      <c r="D20" s="11"/>
      <c r="E20" s="10"/>
      <c r="F20" s="12"/>
    </row>
    <row r="21" spans="1:6" s="16" customFormat="1" ht="28.5" customHeight="1">
      <c r="A21" s="8"/>
      <c r="B21" s="9"/>
      <c r="C21" s="10"/>
      <c r="D21" s="11"/>
      <c r="E21" s="10"/>
      <c r="F21" s="12"/>
    </row>
    <row r="22" spans="1:6" s="16" customFormat="1" ht="28.5" customHeight="1">
      <c r="A22" s="8"/>
      <c r="B22" s="9"/>
      <c r="C22" s="10"/>
      <c r="D22" s="11"/>
      <c r="E22" s="10"/>
      <c r="F22" s="12"/>
    </row>
    <row r="23" spans="1:6" s="16" customFormat="1" ht="28.5" customHeight="1">
      <c r="A23" s="8"/>
      <c r="B23" s="9"/>
      <c r="C23" s="10"/>
      <c r="D23" s="11"/>
      <c r="E23" s="10"/>
      <c r="F23" s="12"/>
    </row>
    <row r="24" spans="1:6" s="16" customFormat="1" ht="28.5" customHeight="1">
      <c r="A24" s="8"/>
      <c r="B24" s="9"/>
      <c r="C24" s="10"/>
      <c r="D24" s="11"/>
      <c r="E24" s="10"/>
      <c r="F24" s="12"/>
    </row>
    <row r="25" spans="1:6" s="16" customFormat="1" ht="28.5" customHeight="1">
      <c r="A25" s="8"/>
      <c r="B25" s="9"/>
      <c r="C25" s="10"/>
      <c r="D25" s="11"/>
      <c r="E25" s="10"/>
      <c r="F25" s="12"/>
    </row>
    <row r="26" spans="1:6" s="16" customFormat="1" ht="28.5" customHeight="1">
      <c r="A26" s="8"/>
      <c r="B26" s="9"/>
      <c r="C26" s="10"/>
      <c r="D26" s="11"/>
      <c r="E26" s="10"/>
      <c r="F26" s="12"/>
    </row>
    <row r="27" spans="1:6" s="16" customFormat="1" ht="28.5" customHeight="1">
      <c r="A27" s="8"/>
      <c r="B27" s="9"/>
      <c r="C27" s="10"/>
      <c r="D27" s="11"/>
      <c r="E27" s="10"/>
      <c r="F27" s="12"/>
    </row>
    <row r="28" spans="1:6" s="16" customFormat="1" ht="28.5" customHeight="1">
      <c r="A28" s="8"/>
      <c r="B28" s="9"/>
      <c r="C28" s="10"/>
      <c r="D28" s="11"/>
      <c r="E28" s="10"/>
      <c r="F28" s="12"/>
    </row>
    <row r="29" spans="1:6" s="16" customFormat="1" ht="28.5" customHeight="1">
      <c r="A29" s="8"/>
      <c r="B29" s="9"/>
      <c r="C29" s="10"/>
      <c r="D29" s="11"/>
      <c r="E29" s="10"/>
      <c r="F29" s="12"/>
    </row>
    <row r="30" spans="1:6" s="16" customFormat="1" ht="28.5" customHeight="1">
      <c r="A30" s="8"/>
      <c r="B30" s="9"/>
      <c r="C30" s="10"/>
      <c r="D30" s="11"/>
      <c r="E30" s="10"/>
      <c r="F30" s="12"/>
    </row>
    <row r="31" spans="1:6" s="16" customFormat="1" ht="28.5" customHeight="1">
      <c r="A31" s="8"/>
      <c r="B31" s="9"/>
      <c r="C31" s="10"/>
      <c r="D31" s="11"/>
      <c r="E31" s="10"/>
      <c r="F31" s="12"/>
    </row>
    <row r="32" spans="1:6" s="16" customFormat="1" ht="28.5" customHeight="1">
      <c r="A32" s="8"/>
      <c r="B32" s="9"/>
      <c r="C32" s="10"/>
      <c r="D32" s="11"/>
      <c r="E32" s="10"/>
      <c r="F32" s="12"/>
    </row>
    <row r="33" spans="1:6" s="16" customFormat="1" ht="28.5" customHeight="1">
      <c r="A33" s="8"/>
      <c r="B33" s="9"/>
      <c r="C33" s="10"/>
      <c r="D33" s="11"/>
      <c r="E33" s="10"/>
      <c r="F33" s="12"/>
    </row>
    <row r="34" spans="1:6" s="16" customFormat="1" ht="28.5" customHeight="1">
      <c r="A34" s="8"/>
      <c r="B34" s="9"/>
      <c r="C34" s="10"/>
      <c r="D34" s="11"/>
      <c r="E34" s="10"/>
      <c r="F34" s="12"/>
    </row>
    <row r="35" spans="1:6" s="16" customFormat="1" ht="27" customHeight="1">
      <c r="A35" s="8"/>
      <c r="B35" s="9"/>
      <c r="C35" s="10"/>
      <c r="D35" s="11"/>
      <c r="E35" s="10"/>
      <c r="F35" s="12"/>
    </row>
    <row r="36" spans="1:6" s="16" customFormat="1" ht="27" customHeight="1">
      <c r="A36" s="8"/>
      <c r="B36" s="9"/>
      <c r="C36" s="10"/>
      <c r="D36" s="11"/>
      <c r="E36" s="10"/>
      <c r="F36" s="12"/>
    </row>
    <row r="37" spans="1:6" s="16" customFormat="1" ht="27" customHeight="1">
      <c r="A37" s="8"/>
      <c r="B37" s="9"/>
      <c r="C37" s="10"/>
      <c r="D37" s="11"/>
      <c r="E37" s="10"/>
      <c r="F37" s="12"/>
    </row>
    <row r="38" spans="1:6" s="16" customFormat="1" ht="27" customHeight="1">
      <c r="A38" s="8"/>
      <c r="B38" s="9"/>
      <c r="C38" s="10"/>
      <c r="D38" s="11"/>
      <c r="E38" s="10"/>
      <c r="F38" s="12"/>
    </row>
    <row r="39" spans="1:6" s="16" customFormat="1" ht="27" customHeight="1">
      <c r="A39" s="8"/>
      <c r="B39" s="9"/>
      <c r="C39" s="10"/>
      <c r="D39" s="11"/>
      <c r="E39" s="10"/>
      <c r="F39" s="12"/>
    </row>
    <row r="40" spans="1:6" s="16" customFormat="1" ht="27" customHeight="1">
      <c r="A40" s="8"/>
      <c r="B40" s="9"/>
      <c r="C40" s="10"/>
      <c r="D40" s="11"/>
      <c r="E40" s="10"/>
      <c r="F40" s="12"/>
    </row>
    <row r="41" spans="1:6" s="16" customFormat="1" ht="27" customHeight="1">
      <c r="A41" s="8"/>
      <c r="B41" s="9"/>
      <c r="C41" s="10"/>
      <c r="D41" s="11"/>
      <c r="E41" s="10"/>
      <c r="F41" s="12"/>
    </row>
    <row r="42" spans="1:6" s="16" customFormat="1" ht="27" customHeight="1">
      <c r="A42" s="8"/>
      <c r="B42" s="9"/>
      <c r="C42" s="10"/>
      <c r="D42" s="11"/>
      <c r="E42" s="10"/>
      <c r="F42" s="12"/>
    </row>
    <row r="43" spans="1:6" s="16" customFormat="1" ht="27" customHeight="1">
      <c r="A43" s="8"/>
      <c r="B43" s="9"/>
      <c r="C43" s="10"/>
      <c r="D43" s="11"/>
      <c r="E43" s="10"/>
      <c r="F43" s="12"/>
    </row>
    <row r="44" spans="1:6" s="16" customFormat="1" ht="27" customHeight="1">
      <c r="A44" s="8"/>
      <c r="B44" s="9"/>
      <c r="C44" s="10"/>
      <c r="D44" s="11"/>
      <c r="E44" s="10"/>
      <c r="F44" s="12"/>
    </row>
    <row r="45" spans="1:6" s="16" customFormat="1" ht="27" customHeight="1">
      <c r="A45" s="8"/>
      <c r="B45" s="9"/>
      <c r="C45" s="10"/>
      <c r="D45" s="11"/>
      <c r="E45" s="10"/>
      <c r="F45" s="12"/>
    </row>
    <row r="46" spans="1:6" s="16" customFormat="1" ht="27" customHeight="1">
      <c r="A46" s="8"/>
      <c r="B46" s="9"/>
      <c r="C46" s="10"/>
      <c r="D46" s="11"/>
      <c r="E46" s="10"/>
      <c r="F46" s="12"/>
    </row>
    <row r="47" spans="1:6" s="16" customFormat="1" ht="28.5" customHeight="1">
      <c r="A47" s="8"/>
      <c r="B47" s="9"/>
      <c r="C47" s="10"/>
      <c r="D47" s="11"/>
      <c r="E47" s="10"/>
      <c r="F47" s="12"/>
    </row>
    <row r="48" spans="1:6" s="16" customFormat="1" ht="28.5" customHeight="1">
      <c r="A48" s="8"/>
      <c r="B48" s="9"/>
      <c r="C48" s="10"/>
      <c r="D48" s="11"/>
      <c r="E48" s="10"/>
      <c r="F48" s="12"/>
    </row>
    <row r="49" spans="1:6" s="16" customFormat="1" ht="28.5" customHeight="1">
      <c r="A49" s="8"/>
      <c r="B49" s="9"/>
      <c r="C49" s="10"/>
      <c r="D49" s="11"/>
      <c r="E49" s="10"/>
      <c r="F49" s="12"/>
    </row>
    <row r="50" spans="1:6" s="16" customFormat="1" ht="28.5" customHeight="1">
      <c r="A50" s="8"/>
      <c r="B50" s="9"/>
      <c r="C50" s="10"/>
      <c r="D50" s="11"/>
      <c r="E50" s="10"/>
      <c r="F50" s="12"/>
    </row>
    <row r="51" spans="1:6" s="16" customFormat="1" ht="28.5" customHeight="1">
      <c r="A51" s="8"/>
      <c r="B51" s="9"/>
      <c r="C51" s="10"/>
      <c r="D51" s="11"/>
      <c r="E51" s="10"/>
      <c r="F51" s="12"/>
    </row>
    <row r="52" spans="1:6" s="16" customFormat="1" ht="28.5" customHeight="1">
      <c r="A52" s="8"/>
      <c r="B52" s="9"/>
      <c r="C52" s="10"/>
      <c r="D52" s="11"/>
      <c r="E52" s="10"/>
      <c r="F52" s="12"/>
    </row>
    <row r="53" spans="1:6" s="16" customFormat="1" ht="28.5" customHeight="1">
      <c r="A53" s="8"/>
      <c r="B53" s="9"/>
      <c r="C53" s="10"/>
      <c r="D53" s="11"/>
      <c r="E53" s="10"/>
      <c r="F53" s="12"/>
    </row>
    <row r="54" spans="1:6" s="16" customFormat="1" ht="28.5" customHeight="1">
      <c r="A54" s="8"/>
      <c r="B54" s="9"/>
      <c r="C54" s="10"/>
      <c r="D54" s="11"/>
      <c r="E54" s="10"/>
      <c r="F54" s="12"/>
    </row>
    <row r="55" spans="1:6" s="16" customFormat="1" ht="28.5" customHeight="1">
      <c r="A55" s="8"/>
      <c r="B55" s="9"/>
      <c r="C55" s="10"/>
      <c r="D55" s="11"/>
      <c r="E55" s="10"/>
      <c r="F55" s="12"/>
    </row>
    <row r="56" spans="1:6" s="16" customFormat="1" ht="28.5" customHeight="1">
      <c r="A56" s="8"/>
      <c r="B56" s="9"/>
      <c r="C56" s="10"/>
      <c r="D56" s="11"/>
      <c r="E56" s="10"/>
      <c r="F56" s="12"/>
    </row>
    <row r="57" spans="1:6" s="16" customFormat="1" ht="28.5" customHeight="1">
      <c r="A57" s="8"/>
      <c r="B57" s="9"/>
      <c r="C57" s="10"/>
      <c r="D57" s="11"/>
      <c r="E57" s="10"/>
      <c r="F57" s="12"/>
    </row>
    <row r="58" spans="1:6" s="16" customFormat="1" ht="28.5" customHeight="1">
      <c r="A58" s="8"/>
      <c r="B58" s="9"/>
      <c r="C58" s="10"/>
      <c r="D58" s="11"/>
      <c r="E58" s="10"/>
      <c r="F58" s="12"/>
    </row>
    <row r="59" spans="1:6" s="16" customFormat="1" ht="28.5" customHeight="1">
      <c r="A59" s="8"/>
      <c r="B59" s="9"/>
      <c r="C59" s="10"/>
      <c r="D59" s="11"/>
      <c r="E59" s="10"/>
      <c r="F59" s="12"/>
    </row>
    <row r="60" spans="1:6" s="16" customFormat="1" ht="28.5" customHeight="1">
      <c r="A60" s="8"/>
      <c r="B60" s="9"/>
      <c r="C60" s="10"/>
      <c r="D60" s="11"/>
      <c r="E60" s="10"/>
      <c r="F60" s="12"/>
    </row>
    <row r="61" spans="1:6" s="16" customFormat="1" ht="28.5" customHeight="1">
      <c r="A61" s="8"/>
      <c r="B61" s="9"/>
      <c r="C61" s="10"/>
      <c r="D61" s="11"/>
      <c r="E61" s="10"/>
      <c r="F61" s="12"/>
    </row>
    <row r="62" spans="1:6" s="16" customFormat="1" ht="28.5" customHeight="1">
      <c r="A62" s="8"/>
      <c r="B62" s="9"/>
      <c r="C62" s="10"/>
      <c r="D62" s="11"/>
      <c r="E62" s="10"/>
      <c r="F62" s="12"/>
    </row>
    <row r="63" spans="1:6" s="16" customFormat="1" ht="28.5" customHeight="1">
      <c r="A63" s="8"/>
      <c r="B63" s="9"/>
      <c r="C63" s="10"/>
      <c r="D63" s="11"/>
      <c r="E63" s="10"/>
      <c r="F63" s="12"/>
    </row>
    <row r="64" spans="1:6" s="16" customFormat="1" ht="28.5" customHeight="1">
      <c r="A64" s="8"/>
      <c r="B64" s="9"/>
      <c r="C64" s="10"/>
      <c r="D64" s="11"/>
      <c r="E64" s="10"/>
      <c r="F64" s="12"/>
    </row>
    <row r="65" spans="1:6" s="16" customFormat="1" ht="28.5" customHeight="1">
      <c r="A65" s="8"/>
      <c r="B65" s="9"/>
      <c r="C65" s="10"/>
      <c r="D65" s="11"/>
      <c r="E65" s="10"/>
      <c r="F65" s="12"/>
    </row>
    <row r="66" spans="1:6" s="16" customFormat="1" ht="28.5" customHeight="1">
      <c r="A66" s="8"/>
      <c r="B66" s="9"/>
      <c r="C66" s="10"/>
      <c r="D66" s="11"/>
      <c r="E66" s="10"/>
      <c r="F66" s="12"/>
    </row>
    <row r="67" spans="1:6" s="16" customFormat="1" ht="28.5" customHeight="1">
      <c r="A67" s="8"/>
      <c r="B67" s="9"/>
      <c r="C67" s="10"/>
      <c r="D67" s="11"/>
      <c r="E67" s="10"/>
      <c r="F67" s="12"/>
    </row>
    <row r="68" spans="1:6" s="16" customFormat="1" ht="28.5" customHeight="1">
      <c r="A68" s="8"/>
      <c r="B68" s="9"/>
      <c r="C68" s="10"/>
      <c r="D68" s="11"/>
      <c r="E68" s="10"/>
      <c r="F68" s="12"/>
    </row>
    <row r="69" spans="1:6" s="16" customFormat="1" ht="28.5" customHeight="1">
      <c r="A69" s="8"/>
      <c r="B69" s="9"/>
      <c r="C69" s="10"/>
      <c r="D69" s="11"/>
      <c r="E69" s="10"/>
      <c r="F69" s="12"/>
    </row>
    <row r="70" spans="1:6" s="16" customFormat="1" ht="28.5" customHeight="1">
      <c r="A70" s="8"/>
      <c r="B70" s="9"/>
      <c r="C70" s="10"/>
      <c r="D70" s="11"/>
      <c r="E70" s="10"/>
      <c r="F70" s="12"/>
    </row>
    <row r="71" spans="1:6" s="16" customFormat="1" ht="28.5" customHeight="1">
      <c r="A71" s="8"/>
      <c r="B71" s="9"/>
      <c r="C71" s="10"/>
      <c r="D71" s="11"/>
      <c r="E71" s="10"/>
      <c r="F71" s="12"/>
    </row>
    <row r="72" spans="1:6" s="16" customFormat="1" ht="28.5" customHeight="1">
      <c r="A72" s="8"/>
      <c r="B72" s="9"/>
      <c r="C72" s="10"/>
      <c r="D72" s="11"/>
      <c r="E72" s="10"/>
      <c r="F72" s="12"/>
    </row>
    <row r="73" spans="1:6" s="16" customFormat="1" ht="28.5" customHeight="1">
      <c r="A73" s="8"/>
      <c r="B73" s="9"/>
      <c r="C73" s="10"/>
      <c r="D73" s="11"/>
      <c r="E73" s="10"/>
      <c r="F73" s="12"/>
    </row>
    <row r="74" spans="1:6" s="16" customFormat="1" ht="28.5" customHeight="1">
      <c r="A74" s="8"/>
      <c r="B74" s="9"/>
      <c r="C74" s="10"/>
      <c r="D74" s="11"/>
      <c r="E74" s="10"/>
      <c r="F74" s="12"/>
    </row>
    <row r="75" spans="1:6" s="16" customFormat="1" ht="28.5" customHeight="1">
      <c r="A75" s="8"/>
      <c r="B75" s="9"/>
      <c r="C75" s="10"/>
      <c r="D75" s="11"/>
      <c r="E75" s="10"/>
      <c r="F75" s="12"/>
    </row>
    <row r="76" spans="1:6" s="16" customFormat="1" ht="28.5" customHeight="1">
      <c r="A76" s="8"/>
      <c r="B76" s="9"/>
      <c r="C76" s="10"/>
      <c r="D76" s="11"/>
      <c r="E76" s="10"/>
      <c r="F76" s="12"/>
    </row>
    <row r="77" spans="1:6" s="16" customFormat="1" ht="28.5" customHeight="1">
      <c r="A77" s="8"/>
      <c r="B77" s="9"/>
      <c r="C77" s="10"/>
      <c r="D77" s="11"/>
      <c r="E77" s="10"/>
      <c r="F77" s="12"/>
    </row>
    <row r="78" spans="1:6" s="16" customFormat="1" ht="28.5" customHeight="1">
      <c r="A78" s="8"/>
      <c r="B78" s="9"/>
      <c r="C78" s="10"/>
      <c r="D78" s="11"/>
      <c r="E78" s="10"/>
      <c r="F78" s="12"/>
    </row>
    <row r="79" spans="1:6" s="16" customFormat="1" ht="28.5" customHeight="1">
      <c r="A79" s="8"/>
      <c r="B79" s="9"/>
      <c r="C79" s="10"/>
      <c r="D79" s="11"/>
      <c r="E79" s="10"/>
      <c r="F79" s="12"/>
    </row>
    <row r="80" spans="1:6" s="16" customFormat="1" ht="28.5" customHeight="1">
      <c r="A80" s="8"/>
      <c r="B80" s="9"/>
      <c r="C80" s="10"/>
      <c r="D80" s="11"/>
      <c r="E80" s="10"/>
      <c r="F80" s="12"/>
    </row>
    <row r="81" spans="1:6" s="16" customFormat="1" ht="28.5" customHeight="1">
      <c r="A81" s="8"/>
      <c r="B81" s="9"/>
      <c r="C81" s="10"/>
      <c r="D81" s="11"/>
      <c r="E81" s="10"/>
      <c r="F81" s="12"/>
    </row>
    <row r="82" spans="1:6" s="16" customFormat="1" ht="28.5" customHeight="1">
      <c r="A82" s="8"/>
      <c r="B82" s="9"/>
      <c r="C82" s="10"/>
      <c r="D82" s="11"/>
      <c r="E82" s="10"/>
      <c r="F82" s="12"/>
    </row>
    <row r="83" spans="1:6" s="16" customFormat="1" ht="28.5" customHeight="1">
      <c r="A83" s="8"/>
      <c r="B83" s="9"/>
      <c r="C83" s="10"/>
      <c r="D83" s="11"/>
      <c r="E83" s="10"/>
      <c r="F83" s="12"/>
    </row>
    <row r="84" spans="1:6" s="16" customFormat="1" ht="28.5" customHeight="1">
      <c r="A84" s="8"/>
      <c r="B84" s="9"/>
      <c r="C84" s="10"/>
      <c r="D84" s="11"/>
      <c r="E84" s="10"/>
      <c r="F84" s="12"/>
    </row>
    <row r="85" spans="1:6" s="16" customFormat="1" ht="28.5" customHeight="1">
      <c r="A85" s="8"/>
      <c r="B85" s="9"/>
      <c r="C85" s="10"/>
      <c r="D85" s="11"/>
      <c r="E85" s="10"/>
      <c r="F85" s="12"/>
    </row>
    <row r="86" spans="1:6" s="16" customFormat="1" ht="28.5" customHeight="1">
      <c r="A86" s="8"/>
      <c r="B86" s="9"/>
      <c r="C86" s="10"/>
      <c r="D86" s="11"/>
      <c r="E86" s="10"/>
      <c r="F86" s="12"/>
    </row>
    <row r="87" spans="1:6" s="16" customFormat="1" ht="28.5" customHeight="1">
      <c r="A87" s="8"/>
      <c r="B87" s="9"/>
      <c r="C87" s="10"/>
      <c r="D87" s="11"/>
      <c r="E87" s="10"/>
      <c r="F87" s="12"/>
    </row>
    <row r="88" spans="1:6" s="16" customFormat="1" ht="28.5" customHeight="1">
      <c r="A88" s="8"/>
      <c r="B88" s="9"/>
      <c r="C88" s="10"/>
      <c r="D88" s="11"/>
      <c r="E88" s="10"/>
      <c r="F88" s="12"/>
    </row>
    <row r="89" spans="1:6" s="16" customFormat="1" ht="28.5" customHeight="1">
      <c r="A89" s="8"/>
      <c r="B89" s="9"/>
      <c r="C89" s="10"/>
      <c r="D89" s="11"/>
      <c r="E89" s="10"/>
      <c r="F89" s="12"/>
    </row>
    <row r="90" spans="1:6" s="16" customFormat="1" ht="28.5" customHeight="1">
      <c r="A90" s="8"/>
      <c r="B90" s="9"/>
      <c r="C90" s="10"/>
      <c r="D90" s="11"/>
      <c r="E90" s="10"/>
      <c r="F90" s="12"/>
    </row>
    <row r="91" spans="1:6" s="16" customFormat="1" ht="28.5" customHeight="1">
      <c r="A91" s="8"/>
      <c r="B91" s="9"/>
      <c r="C91" s="10"/>
      <c r="D91" s="11"/>
      <c r="E91" s="10"/>
      <c r="F91" s="12"/>
    </row>
    <row r="92" spans="1:6" s="16" customFormat="1" ht="28.5" customHeight="1">
      <c r="A92" s="8"/>
      <c r="B92" s="9"/>
      <c r="C92" s="10"/>
      <c r="D92" s="11"/>
      <c r="E92" s="10"/>
      <c r="F92" s="12"/>
    </row>
    <row r="93" spans="1:6" s="16" customFormat="1" ht="28.5" customHeight="1">
      <c r="A93" s="8"/>
      <c r="B93" s="9"/>
      <c r="C93" s="10"/>
      <c r="D93" s="11"/>
      <c r="E93" s="10"/>
      <c r="F93" s="12"/>
    </row>
    <row r="94" spans="1:6" s="16" customFormat="1" ht="28.5" customHeight="1">
      <c r="A94" s="8"/>
      <c r="B94" s="9"/>
      <c r="C94" s="10"/>
      <c r="D94" s="11"/>
      <c r="E94" s="10"/>
      <c r="F94" s="12"/>
    </row>
    <row r="95" spans="1:6" s="16" customFormat="1" ht="28.5" customHeight="1">
      <c r="A95" s="8"/>
      <c r="B95" s="9"/>
      <c r="C95" s="10"/>
      <c r="D95" s="11"/>
      <c r="E95" s="10"/>
      <c r="F95" s="12"/>
    </row>
    <row r="96" spans="1:6" s="16" customFormat="1" ht="28.5" customHeight="1">
      <c r="A96" s="8"/>
      <c r="B96" s="9"/>
      <c r="C96" s="10"/>
      <c r="D96" s="11"/>
      <c r="E96" s="10"/>
      <c r="F96" s="12"/>
    </row>
    <row r="97" spans="1:6" s="16" customFormat="1" ht="28.5" customHeight="1">
      <c r="A97" s="8"/>
      <c r="B97" s="9"/>
      <c r="C97" s="10"/>
      <c r="D97" s="11"/>
      <c r="E97" s="10"/>
      <c r="F97" s="12"/>
    </row>
    <row r="98" spans="1:6" s="16" customFormat="1" ht="28.5" customHeight="1">
      <c r="A98" s="8"/>
      <c r="B98" s="9"/>
      <c r="C98" s="10"/>
      <c r="D98" s="11"/>
      <c r="E98" s="10"/>
      <c r="F98" s="12"/>
    </row>
    <row r="99" spans="1:6" s="16" customFormat="1" ht="28.5" customHeight="1">
      <c r="A99" s="8"/>
      <c r="B99" s="9"/>
      <c r="C99" s="10"/>
      <c r="D99" s="11"/>
      <c r="E99" s="10"/>
      <c r="F99" s="12"/>
    </row>
    <row r="100" spans="1:6" s="16" customFormat="1" ht="28.5" customHeight="1">
      <c r="A100" s="8"/>
      <c r="B100" s="9"/>
      <c r="C100" s="10"/>
      <c r="D100" s="11"/>
      <c r="E100" s="10"/>
      <c r="F100" s="12"/>
    </row>
    <row r="101" spans="1:6" s="16" customFormat="1" ht="28.5" customHeight="1">
      <c r="A101" s="8"/>
      <c r="B101" s="9"/>
      <c r="C101" s="10"/>
      <c r="D101" s="11"/>
      <c r="E101" s="10"/>
      <c r="F101" s="12"/>
    </row>
    <row r="102" spans="1:6" s="16" customFormat="1" ht="28.5" customHeight="1">
      <c r="A102" s="8"/>
      <c r="B102" s="9"/>
      <c r="C102" s="10"/>
      <c r="D102" s="11"/>
      <c r="E102" s="10"/>
      <c r="F102" s="12"/>
    </row>
    <row r="103" spans="1:6" s="16" customFormat="1" ht="28.5" customHeight="1">
      <c r="A103" s="8"/>
      <c r="B103" s="9"/>
      <c r="C103" s="10"/>
      <c r="D103" s="11"/>
      <c r="E103" s="10"/>
      <c r="F103" s="12"/>
    </row>
    <row r="104" spans="1:6" s="16" customFormat="1" ht="28.5" customHeight="1">
      <c r="A104" s="8"/>
      <c r="B104" s="9"/>
      <c r="C104" s="10"/>
      <c r="D104" s="11"/>
      <c r="E104" s="10"/>
      <c r="F104" s="12"/>
    </row>
    <row r="105" spans="1:6" s="16" customFormat="1" ht="28.5" customHeight="1">
      <c r="A105" s="8"/>
      <c r="B105" s="9"/>
      <c r="C105" s="10"/>
      <c r="D105" s="11"/>
      <c r="E105" s="10"/>
      <c r="F105" s="12"/>
    </row>
    <row r="106" spans="1:6" s="16" customFormat="1" ht="28.5" customHeight="1">
      <c r="A106" s="8"/>
      <c r="B106" s="9"/>
      <c r="C106" s="10"/>
      <c r="D106" s="11"/>
      <c r="E106" s="10"/>
      <c r="F106" s="12"/>
    </row>
    <row r="107" spans="1:6" s="16" customFormat="1" ht="28.5" customHeight="1">
      <c r="A107" s="8"/>
      <c r="B107" s="9"/>
      <c r="C107" s="10"/>
      <c r="D107" s="11"/>
      <c r="E107" s="10"/>
      <c r="F107" s="12"/>
    </row>
    <row r="108" spans="1:6" s="16" customFormat="1" ht="28.5" customHeight="1">
      <c r="A108" s="8"/>
      <c r="B108" s="9"/>
      <c r="C108" s="10"/>
      <c r="D108" s="11"/>
      <c r="E108" s="10"/>
      <c r="F108" s="12"/>
    </row>
    <row r="109" spans="1:6" s="16" customFormat="1" ht="28.5" customHeight="1">
      <c r="A109" s="8"/>
      <c r="B109" s="9"/>
      <c r="C109" s="10"/>
      <c r="D109" s="11"/>
      <c r="E109" s="10"/>
      <c r="F109" s="12"/>
    </row>
    <row r="110" spans="1:6" s="16" customFormat="1" ht="28.5" customHeight="1">
      <c r="A110" s="8"/>
      <c r="B110" s="9"/>
      <c r="C110" s="10"/>
      <c r="D110" s="11"/>
      <c r="E110" s="10"/>
      <c r="F110" s="12"/>
    </row>
    <row r="111" spans="1:6" s="16" customFormat="1" ht="28.5" customHeight="1">
      <c r="A111" s="8"/>
      <c r="B111" s="9"/>
      <c r="C111" s="10"/>
      <c r="D111" s="11"/>
      <c r="E111" s="10"/>
      <c r="F111" s="12"/>
    </row>
    <row r="112" spans="1:6" s="16" customFormat="1" ht="28.5" customHeight="1">
      <c r="A112" s="8"/>
      <c r="B112" s="9"/>
      <c r="C112" s="10"/>
      <c r="D112" s="11"/>
      <c r="E112" s="10"/>
      <c r="F112" s="12"/>
    </row>
    <row r="113" spans="1:6" s="16" customFormat="1" ht="28.5" customHeight="1">
      <c r="A113" s="8"/>
      <c r="B113" s="9"/>
      <c r="C113" s="10"/>
      <c r="D113" s="11"/>
      <c r="E113" s="10"/>
      <c r="F113" s="12"/>
    </row>
    <row r="114" spans="1:6" s="16" customFormat="1" ht="28.5" customHeight="1">
      <c r="A114" s="8"/>
      <c r="B114" s="9"/>
      <c r="C114" s="10"/>
      <c r="D114" s="11"/>
      <c r="E114" s="10"/>
      <c r="F114" s="12"/>
    </row>
    <row r="115" spans="1:6" s="16" customFormat="1" ht="28.5" customHeight="1">
      <c r="A115" s="8"/>
      <c r="B115" s="9"/>
      <c r="C115" s="10"/>
      <c r="D115" s="11"/>
      <c r="E115" s="10"/>
      <c r="F115" s="12"/>
    </row>
    <row r="116" spans="1:6" s="16" customFormat="1" ht="28.5" customHeight="1">
      <c r="A116" s="8"/>
      <c r="B116" s="9"/>
      <c r="C116" s="10"/>
      <c r="D116" s="11"/>
      <c r="E116" s="10"/>
      <c r="F116" s="12"/>
    </row>
    <row r="117" spans="1:6" s="16" customFormat="1" ht="28.5" customHeight="1">
      <c r="A117" s="8"/>
      <c r="B117" s="9"/>
      <c r="C117" s="10"/>
      <c r="D117" s="11"/>
      <c r="E117" s="10"/>
      <c r="F117" s="12"/>
    </row>
    <row r="118" spans="1:6" s="16" customFormat="1" ht="28.5" customHeight="1">
      <c r="A118" s="8"/>
      <c r="B118" s="9"/>
      <c r="C118" s="10"/>
      <c r="D118" s="11"/>
      <c r="E118" s="10"/>
      <c r="F118" s="12"/>
    </row>
    <row r="119" spans="1:6" s="16" customFormat="1" ht="28.5" customHeight="1">
      <c r="A119" s="8"/>
      <c r="B119" s="9"/>
      <c r="C119" s="10"/>
      <c r="D119" s="11"/>
      <c r="E119" s="10"/>
      <c r="F119" s="12"/>
    </row>
    <row r="120" spans="1:6" s="16" customFormat="1" ht="28.5" customHeight="1">
      <c r="A120" s="8"/>
      <c r="B120" s="9"/>
      <c r="C120" s="10"/>
      <c r="D120" s="11"/>
      <c r="E120" s="10"/>
      <c r="F120" s="12"/>
    </row>
    <row r="121" spans="1:6" s="16" customFormat="1" ht="28.5" customHeight="1">
      <c r="A121" s="8"/>
      <c r="B121" s="9"/>
      <c r="C121" s="10"/>
      <c r="D121" s="11"/>
      <c r="E121" s="10"/>
      <c r="F121" s="12"/>
    </row>
    <row r="122" spans="1:6" s="16" customFormat="1" ht="28.5" customHeight="1">
      <c r="A122" s="8"/>
      <c r="B122" s="9"/>
      <c r="C122" s="10"/>
      <c r="D122" s="11"/>
      <c r="E122" s="10"/>
      <c r="F122" s="12"/>
    </row>
    <row r="123" spans="1:6" s="16" customFormat="1" ht="28.5" customHeight="1">
      <c r="A123" s="8"/>
      <c r="B123" s="9"/>
      <c r="C123" s="10"/>
      <c r="D123" s="11"/>
      <c r="E123" s="10"/>
      <c r="F123" s="12"/>
    </row>
    <row r="124" spans="1:6" s="16" customFormat="1" ht="28.5" customHeight="1">
      <c r="A124" s="8"/>
      <c r="B124" s="9"/>
      <c r="C124" s="10"/>
      <c r="D124" s="11"/>
      <c r="E124" s="10"/>
      <c r="F124" s="12"/>
    </row>
    <row r="125" spans="1:6" s="16" customFormat="1" ht="28.5" customHeight="1">
      <c r="A125" s="8"/>
      <c r="B125" s="9"/>
      <c r="C125" s="10"/>
      <c r="D125" s="11"/>
      <c r="E125" s="10"/>
      <c r="F125" s="12"/>
    </row>
    <row r="126" spans="1:6" s="16" customFormat="1" ht="28.5" customHeight="1">
      <c r="A126" s="8"/>
      <c r="B126" s="9"/>
      <c r="C126" s="10"/>
      <c r="D126" s="11"/>
      <c r="E126" s="10"/>
      <c r="F126" s="12"/>
    </row>
    <row r="127" spans="1:6" s="16" customFormat="1" ht="28.5" customHeight="1">
      <c r="A127" s="8"/>
      <c r="B127" s="9"/>
      <c r="C127" s="10"/>
      <c r="D127" s="11"/>
      <c r="E127" s="10"/>
      <c r="F127" s="12"/>
    </row>
    <row r="128" spans="1:6" s="16" customFormat="1" ht="28.5" customHeight="1">
      <c r="A128" s="8"/>
      <c r="B128" s="9"/>
      <c r="C128" s="10"/>
      <c r="D128" s="11"/>
      <c r="E128" s="10"/>
      <c r="F128" s="12"/>
    </row>
    <row r="129" spans="1:6" s="16" customFormat="1" ht="28.5" customHeight="1">
      <c r="A129" s="8"/>
      <c r="B129" s="9"/>
      <c r="C129" s="10"/>
      <c r="D129" s="11"/>
      <c r="E129" s="10"/>
      <c r="F129" s="12"/>
    </row>
    <row r="130" spans="1:6" s="16" customFormat="1" ht="28.5" customHeight="1">
      <c r="A130" s="8"/>
      <c r="B130" s="9"/>
      <c r="C130" s="10"/>
      <c r="D130" s="11"/>
      <c r="E130" s="10"/>
      <c r="F130" s="12"/>
    </row>
    <row r="131" spans="1:6" s="16" customFormat="1" ht="28.5" customHeight="1">
      <c r="A131" s="8"/>
      <c r="B131" s="9"/>
      <c r="C131" s="10"/>
      <c r="D131" s="11"/>
      <c r="E131" s="10"/>
      <c r="F131" s="12"/>
    </row>
    <row r="132" spans="1:6" s="16" customFormat="1" ht="28.5" customHeight="1">
      <c r="A132" s="8"/>
      <c r="B132" s="9"/>
      <c r="C132" s="10"/>
      <c r="D132" s="11"/>
      <c r="E132" s="10"/>
      <c r="F132" s="12"/>
    </row>
    <row r="133" spans="1:6" s="16" customFormat="1" ht="28.5" customHeight="1">
      <c r="A133" s="8"/>
      <c r="B133" s="9"/>
      <c r="C133" s="10"/>
      <c r="D133" s="11"/>
      <c r="E133" s="10"/>
      <c r="F133" s="12"/>
    </row>
    <row r="134" spans="1:6" s="16" customFormat="1" ht="28.5" customHeight="1">
      <c r="A134" s="8"/>
      <c r="B134" s="9"/>
      <c r="C134" s="10"/>
      <c r="D134" s="11"/>
      <c r="E134" s="10"/>
      <c r="F134" s="12"/>
    </row>
    <row r="135" spans="1:6" s="16" customFormat="1" ht="28.5" customHeight="1">
      <c r="A135" s="8"/>
      <c r="B135" s="9"/>
      <c r="C135" s="10"/>
      <c r="D135" s="11"/>
      <c r="E135" s="10"/>
      <c r="F135" s="12"/>
    </row>
    <row r="136" spans="1:6" s="16" customFormat="1" ht="28.5" customHeight="1">
      <c r="A136" s="8"/>
      <c r="B136" s="9"/>
      <c r="C136" s="10"/>
      <c r="D136" s="11"/>
      <c r="E136" s="10"/>
      <c r="F136" s="12"/>
    </row>
    <row r="137" spans="1:6" s="16" customFormat="1" ht="28.5" customHeight="1">
      <c r="A137" s="8"/>
      <c r="B137" s="9"/>
      <c r="C137" s="10"/>
      <c r="D137" s="11"/>
      <c r="E137" s="10"/>
      <c r="F137" s="12"/>
    </row>
    <row r="138" spans="1:6" s="16" customFormat="1" ht="28.5" customHeight="1">
      <c r="A138" s="8"/>
      <c r="B138" s="9"/>
      <c r="C138" s="10"/>
      <c r="D138" s="11"/>
      <c r="E138" s="10"/>
      <c r="F138" s="12"/>
    </row>
    <row r="139" spans="1:6" s="16" customFormat="1" ht="28.5" customHeight="1">
      <c r="A139" s="8"/>
      <c r="B139" s="9"/>
      <c r="C139" s="10"/>
      <c r="D139" s="11"/>
      <c r="E139" s="10"/>
      <c r="F139" s="12"/>
    </row>
    <row r="140" spans="1:6" s="16" customFormat="1" ht="28.5" customHeight="1">
      <c r="A140" s="8"/>
      <c r="B140" s="9"/>
      <c r="C140" s="10"/>
      <c r="D140" s="11"/>
      <c r="E140" s="10"/>
      <c r="F140" s="12"/>
    </row>
    <row r="141" spans="1:6" s="16" customFormat="1" ht="28.5" customHeight="1">
      <c r="A141" s="8"/>
      <c r="B141" s="9"/>
      <c r="C141" s="10"/>
      <c r="D141" s="11"/>
      <c r="E141" s="10"/>
      <c r="F141" s="12"/>
    </row>
    <row r="142" spans="1:6" s="16" customFormat="1" ht="28.5" customHeight="1">
      <c r="A142" s="8"/>
      <c r="B142" s="9"/>
      <c r="C142" s="10"/>
      <c r="D142" s="11"/>
      <c r="E142" s="10"/>
      <c r="F142" s="12"/>
    </row>
    <row r="143" spans="1:6" s="16" customFormat="1" ht="28.5" customHeight="1">
      <c r="A143" s="8"/>
      <c r="B143" s="9"/>
      <c r="C143" s="10"/>
      <c r="D143" s="11"/>
      <c r="E143" s="10"/>
      <c r="F143" s="12"/>
    </row>
    <row r="144" spans="1:6" s="16" customFormat="1" ht="28.5" customHeight="1">
      <c r="A144" s="8"/>
      <c r="B144" s="9"/>
      <c r="C144" s="10"/>
      <c r="D144" s="11"/>
      <c r="E144" s="10"/>
      <c r="F144" s="12"/>
    </row>
    <row r="145" spans="1:6" s="16" customFormat="1" ht="28.5" customHeight="1">
      <c r="A145" s="8"/>
      <c r="B145" s="9"/>
      <c r="C145" s="10"/>
      <c r="D145" s="11"/>
      <c r="E145" s="10"/>
      <c r="F145" s="12"/>
    </row>
    <row r="146" spans="1:6" s="16" customFormat="1" ht="28.5" customHeight="1">
      <c r="A146" s="8"/>
      <c r="B146" s="9"/>
      <c r="C146" s="10"/>
      <c r="D146" s="11"/>
      <c r="E146" s="10"/>
      <c r="F146" s="12"/>
    </row>
    <row r="147" spans="1:6" s="16" customFormat="1" ht="28.5" customHeight="1">
      <c r="A147" s="8"/>
      <c r="B147" s="9"/>
      <c r="C147" s="10"/>
      <c r="D147" s="11"/>
      <c r="E147" s="10"/>
      <c r="F147" s="12"/>
    </row>
    <row r="148" spans="1:6" s="16" customFormat="1" ht="28.5" customHeight="1">
      <c r="A148" s="8"/>
      <c r="B148" s="9"/>
      <c r="C148" s="10"/>
      <c r="D148" s="11"/>
      <c r="E148" s="10"/>
      <c r="F148" s="12"/>
    </row>
    <row r="149" spans="1:6" s="16" customFormat="1" ht="28.5" customHeight="1">
      <c r="A149" s="8"/>
      <c r="B149" s="9"/>
      <c r="C149" s="10"/>
      <c r="D149" s="11"/>
      <c r="E149" s="10"/>
      <c r="F149" s="12"/>
    </row>
    <row r="150" spans="1:6" s="16" customFormat="1" ht="28.5" customHeight="1">
      <c r="A150" s="8"/>
      <c r="B150" s="9"/>
      <c r="C150" s="10"/>
      <c r="D150" s="11"/>
      <c r="E150" s="10"/>
      <c r="F150" s="12"/>
    </row>
    <row r="151" spans="1:6" s="16" customFormat="1" ht="28.5" customHeight="1">
      <c r="A151" s="8"/>
      <c r="B151" s="9"/>
      <c r="C151" s="10"/>
      <c r="D151" s="11"/>
      <c r="E151" s="10"/>
      <c r="F151" s="12"/>
    </row>
    <row r="152" spans="1:6" s="16" customFormat="1" ht="28.5" customHeight="1">
      <c r="A152" s="8"/>
      <c r="B152" s="9"/>
      <c r="C152" s="10"/>
      <c r="D152" s="11"/>
      <c r="E152" s="10"/>
      <c r="F152" s="12"/>
    </row>
    <row r="153" spans="1:6" s="16" customFormat="1" ht="28.5" customHeight="1">
      <c r="A153" s="8"/>
      <c r="B153" s="9"/>
      <c r="C153" s="10"/>
      <c r="D153" s="11"/>
      <c r="E153" s="10"/>
      <c r="F153" s="12"/>
    </row>
    <row r="154" spans="1:6" s="16" customFormat="1" ht="28.5" customHeight="1">
      <c r="A154" s="8"/>
      <c r="B154" s="9"/>
      <c r="C154" s="10"/>
      <c r="D154" s="11"/>
      <c r="E154" s="10"/>
      <c r="F154" s="12"/>
    </row>
    <row r="155" spans="1:6" s="16" customFormat="1" ht="28.5" customHeight="1">
      <c r="A155" s="8"/>
      <c r="B155" s="9"/>
      <c r="C155" s="10"/>
      <c r="D155" s="11"/>
      <c r="E155" s="10"/>
      <c r="F155" s="12"/>
    </row>
    <row r="156" spans="1:6" s="16" customFormat="1" ht="28.5" customHeight="1">
      <c r="A156" s="8"/>
      <c r="B156" s="9"/>
      <c r="C156" s="10"/>
      <c r="D156" s="11"/>
      <c r="E156" s="10"/>
      <c r="F156" s="12"/>
    </row>
    <row r="157" spans="1:6" s="16" customFormat="1" ht="28.5" customHeight="1">
      <c r="A157" s="8"/>
      <c r="B157" s="9"/>
      <c r="C157" s="10"/>
      <c r="D157" s="11"/>
      <c r="E157" s="10"/>
      <c r="F157" s="12"/>
    </row>
    <row r="158" spans="1:6" s="16" customFormat="1" ht="28.5" customHeight="1">
      <c r="A158" s="8"/>
      <c r="B158" s="9"/>
      <c r="C158" s="10"/>
      <c r="D158" s="11"/>
      <c r="E158" s="10"/>
      <c r="F158" s="12"/>
    </row>
    <row r="159" spans="1:6" s="16" customFormat="1" ht="28.5" customHeight="1">
      <c r="A159" s="8"/>
      <c r="B159" s="9"/>
      <c r="C159" s="10"/>
      <c r="D159" s="11"/>
      <c r="E159" s="10"/>
      <c r="F159" s="12"/>
    </row>
    <row r="160" spans="1:6" s="16" customFormat="1" ht="28.5" customHeight="1">
      <c r="A160" s="8"/>
      <c r="B160" s="9"/>
      <c r="C160" s="10"/>
      <c r="D160" s="11"/>
      <c r="E160" s="10"/>
      <c r="F160" s="12"/>
    </row>
    <row r="161" spans="1:6" s="16" customFormat="1" ht="28.5" customHeight="1">
      <c r="A161" s="8"/>
      <c r="B161" s="9"/>
      <c r="C161" s="10"/>
      <c r="D161" s="11"/>
      <c r="E161" s="10"/>
      <c r="F161" s="12"/>
    </row>
    <row r="162" spans="1:6" s="16" customFormat="1" ht="28.5" customHeight="1">
      <c r="A162" s="8"/>
      <c r="B162" s="9"/>
      <c r="C162" s="10"/>
      <c r="D162" s="11"/>
      <c r="E162" s="10"/>
      <c r="F162" s="12"/>
    </row>
    <row r="163" spans="1:6" s="16" customFormat="1" ht="28.5" customHeight="1">
      <c r="A163" s="8"/>
      <c r="B163" s="9"/>
      <c r="C163" s="10"/>
      <c r="D163" s="11"/>
      <c r="E163" s="10"/>
      <c r="F163" s="12"/>
    </row>
    <row r="164" spans="1:6" s="16" customFormat="1" ht="28.5" customHeight="1">
      <c r="A164" s="8"/>
      <c r="B164" s="9"/>
      <c r="C164" s="10"/>
      <c r="D164" s="11"/>
      <c r="E164" s="10"/>
      <c r="F164" s="12"/>
    </row>
    <row r="165" spans="1:6" s="16" customFormat="1" ht="28.5" customHeight="1">
      <c r="A165" s="8"/>
      <c r="B165" s="9"/>
      <c r="C165" s="10"/>
      <c r="D165" s="11"/>
      <c r="E165" s="10"/>
      <c r="F165" s="12"/>
    </row>
    <row r="166" spans="1:6" s="16" customFormat="1" ht="28.5" customHeight="1">
      <c r="A166" s="8"/>
      <c r="B166" s="9"/>
      <c r="C166" s="10"/>
      <c r="D166" s="11"/>
      <c r="E166" s="10"/>
      <c r="F166" s="12"/>
    </row>
    <row r="167" spans="1:6" s="16" customFormat="1" ht="28.5" customHeight="1">
      <c r="A167" s="8"/>
      <c r="B167" s="9"/>
      <c r="C167" s="10"/>
      <c r="D167" s="11"/>
      <c r="E167" s="10"/>
      <c r="F167" s="12"/>
    </row>
    <row r="168" spans="1:6" s="16" customFormat="1" ht="28.5" customHeight="1">
      <c r="A168" s="8"/>
      <c r="B168" s="9"/>
      <c r="C168" s="10"/>
      <c r="D168" s="11"/>
      <c r="E168" s="10"/>
      <c r="F168" s="12"/>
    </row>
    <row r="169" spans="1:6" s="16" customFormat="1" ht="28.5" customHeight="1">
      <c r="A169" s="8"/>
      <c r="B169" s="9"/>
      <c r="C169" s="10"/>
      <c r="D169" s="11"/>
      <c r="E169" s="10"/>
      <c r="F169" s="12"/>
    </row>
    <row r="170" spans="1:6" s="16" customFormat="1" ht="28.5" customHeight="1">
      <c r="A170" s="8"/>
      <c r="B170" s="9"/>
      <c r="C170" s="10"/>
      <c r="D170" s="11"/>
      <c r="E170" s="10"/>
      <c r="F170" s="12"/>
    </row>
    <row r="171" spans="1:6" s="16" customFormat="1" ht="28.5" customHeight="1">
      <c r="A171" s="8"/>
      <c r="B171" s="9"/>
      <c r="C171" s="10"/>
      <c r="D171" s="11"/>
      <c r="E171" s="10"/>
      <c r="F171" s="12"/>
    </row>
    <row r="172" spans="1:6" s="16" customFormat="1" ht="28.5" customHeight="1">
      <c r="A172" s="8"/>
      <c r="B172" s="9"/>
      <c r="C172" s="10"/>
      <c r="D172" s="11"/>
      <c r="E172" s="10"/>
      <c r="F172" s="12"/>
    </row>
    <row r="173" spans="1:6" s="16" customFormat="1" ht="28.5" customHeight="1">
      <c r="A173" s="8"/>
      <c r="B173" s="9"/>
      <c r="C173" s="10"/>
      <c r="D173" s="11"/>
      <c r="E173" s="10"/>
      <c r="F173" s="12"/>
    </row>
    <row r="174" spans="1:6" s="16" customFormat="1" ht="28.5" customHeight="1">
      <c r="A174" s="8"/>
      <c r="B174" s="9"/>
      <c r="C174" s="10"/>
      <c r="D174" s="11"/>
      <c r="E174" s="10"/>
      <c r="F174" s="12"/>
    </row>
    <row r="175" spans="1:6" s="16" customFormat="1" ht="28.5" customHeight="1">
      <c r="A175" s="8"/>
      <c r="B175" s="9"/>
      <c r="C175" s="10"/>
      <c r="D175" s="11"/>
      <c r="E175" s="10"/>
      <c r="F175" s="12"/>
    </row>
    <row r="176" spans="1:6" s="16" customFormat="1" ht="28.5" customHeight="1">
      <c r="A176" s="8"/>
      <c r="B176" s="9"/>
      <c r="C176" s="10"/>
      <c r="D176" s="11"/>
      <c r="E176" s="10"/>
      <c r="F176" s="12"/>
    </row>
    <row r="177" spans="1:6" s="16" customFormat="1" ht="28.5" customHeight="1">
      <c r="A177" s="8"/>
      <c r="B177" s="9"/>
      <c r="C177" s="10"/>
      <c r="D177" s="11"/>
      <c r="E177" s="10"/>
      <c r="F177" s="12"/>
    </row>
    <row r="178" spans="1:6" s="16" customFormat="1" ht="28.5" customHeight="1">
      <c r="A178" s="8"/>
      <c r="B178" s="9"/>
      <c r="C178" s="10"/>
      <c r="D178" s="11"/>
      <c r="E178" s="10"/>
      <c r="F178" s="12"/>
    </row>
    <row r="179" spans="1:6" s="16" customFormat="1" ht="28.5" customHeight="1">
      <c r="A179" s="8"/>
      <c r="B179" s="9"/>
      <c r="C179" s="10"/>
      <c r="D179" s="11"/>
      <c r="E179" s="10"/>
      <c r="F179" s="12"/>
    </row>
    <row r="180" spans="1:6" s="16" customFormat="1" ht="28.5" customHeight="1">
      <c r="A180" s="8"/>
      <c r="B180" s="9"/>
      <c r="C180" s="10"/>
      <c r="D180" s="11"/>
      <c r="E180" s="10"/>
      <c r="F180" s="12"/>
    </row>
    <row r="181" spans="1:6" s="16" customFormat="1" ht="28.5" customHeight="1">
      <c r="A181" s="8"/>
      <c r="B181" s="9"/>
      <c r="C181" s="10"/>
      <c r="D181" s="11"/>
      <c r="E181" s="10"/>
      <c r="F181" s="12"/>
    </row>
    <row r="182" spans="1:6" s="16" customFormat="1" ht="28.5" customHeight="1">
      <c r="A182" s="8"/>
      <c r="B182" s="9"/>
      <c r="C182" s="10"/>
      <c r="D182" s="11"/>
      <c r="E182" s="10"/>
      <c r="F182" s="12"/>
    </row>
    <row r="183" spans="1:6" s="16" customFormat="1" ht="28.5" customHeight="1">
      <c r="A183" s="8"/>
      <c r="B183" s="9"/>
      <c r="C183" s="10"/>
      <c r="D183" s="11"/>
      <c r="E183" s="10"/>
      <c r="F183" s="12"/>
    </row>
    <row r="184" spans="1:6" s="16" customFormat="1" ht="28.5" customHeight="1">
      <c r="A184" s="8"/>
      <c r="B184" s="9"/>
      <c r="C184" s="10"/>
      <c r="D184" s="11"/>
      <c r="E184" s="10"/>
      <c r="F184" s="12"/>
    </row>
    <row r="185" spans="1:6" s="16" customFormat="1" ht="28.5" customHeight="1">
      <c r="A185" s="8"/>
      <c r="B185" s="9"/>
      <c r="C185" s="10"/>
      <c r="D185" s="11"/>
      <c r="E185" s="10"/>
      <c r="F185" s="12"/>
    </row>
    <row r="186" spans="1:6" s="16" customFormat="1" ht="28.5" customHeight="1">
      <c r="A186" s="8"/>
      <c r="B186" s="9"/>
      <c r="C186" s="10"/>
      <c r="D186" s="11"/>
      <c r="E186" s="10"/>
      <c r="F186" s="12"/>
    </row>
    <row r="187" spans="1:6" s="16" customFormat="1" ht="28.5" customHeight="1">
      <c r="A187" s="8"/>
      <c r="B187" s="9"/>
      <c r="C187" s="10"/>
      <c r="D187" s="11"/>
      <c r="E187" s="10"/>
      <c r="F187" s="12"/>
    </row>
    <row r="188" spans="1:6" s="16" customFormat="1" ht="28.5" customHeight="1">
      <c r="A188" s="8"/>
      <c r="B188" s="9"/>
      <c r="C188" s="10"/>
      <c r="D188" s="11"/>
      <c r="E188" s="10"/>
      <c r="F188" s="12"/>
    </row>
    <row r="189" spans="1:6" s="16" customFormat="1" ht="28.5" customHeight="1">
      <c r="A189" s="8"/>
      <c r="B189" s="9"/>
      <c r="C189" s="10"/>
      <c r="D189" s="11"/>
      <c r="E189" s="10"/>
      <c r="F189" s="12"/>
    </row>
    <row r="190" spans="1:6" s="16" customFormat="1" ht="28.5" customHeight="1">
      <c r="A190" s="8"/>
      <c r="B190" s="9"/>
      <c r="C190" s="10"/>
      <c r="D190" s="11"/>
      <c r="E190" s="10"/>
      <c r="F190" s="12"/>
    </row>
    <row r="191" spans="1:6" s="16" customFormat="1" ht="28.5" customHeight="1">
      <c r="A191" s="8"/>
      <c r="B191" s="9"/>
      <c r="C191" s="10"/>
      <c r="D191" s="11"/>
      <c r="E191" s="10"/>
      <c r="F191" s="12"/>
    </row>
    <row r="192" spans="1:6" s="16" customFormat="1" ht="28.5" customHeight="1">
      <c r="A192" s="8"/>
      <c r="B192" s="9"/>
      <c r="C192" s="10"/>
      <c r="D192" s="11"/>
      <c r="E192" s="10"/>
      <c r="F192" s="12"/>
    </row>
    <row r="193" spans="1:6" s="16" customFormat="1" ht="28.5" customHeight="1">
      <c r="A193" s="8"/>
      <c r="B193" s="9"/>
      <c r="C193" s="10"/>
      <c r="D193" s="11"/>
      <c r="E193" s="10"/>
      <c r="F193" s="12"/>
    </row>
    <row r="194" spans="1:6" s="16" customFormat="1" ht="28.5" customHeight="1">
      <c r="A194" s="8"/>
      <c r="B194" s="9"/>
      <c r="C194" s="10"/>
      <c r="D194" s="11"/>
      <c r="E194" s="10"/>
      <c r="F194" s="12"/>
    </row>
    <row r="195" spans="1:6" s="16" customFormat="1" ht="28.5" customHeight="1">
      <c r="A195" s="8"/>
      <c r="B195" s="9"/>
      <c r="C195" s="10"/>
      <c r="D195" s="11"/>
      <c r="E195" s="10"/>
      <c r="F195" s="12"/>
    </row>
    <row r="196" spans="1:6" s="16" customFormat="1" ht="28.5" customHeight="1">
      <c r="A196" s="8"/>
      <c r="B196" s="9"/>
      <c r="C196" s="10"/>
      <c r="D196" s="11"/>
      <c r="E196" s="10"/>
      <c r="F196" s="12"/>
    </row>
    <row r="197" spans="1:6" s="16" customFormat="1" ht="28.5" customHeight="1">
      <c r="A197" s="8"/>
      <c r="B197" s="9"/>
      <c r="C197" s="10"/>
      <c r="D197" s="11"/>
      <c r="E197" s="10"/>
      <c r="F197" s="12"/>
    </row>
    <row r="198" spans="1:6" s="16" customFormat="1" ht="28.5" customHeight="1">
      <c r="A198" s="8"/>
      <c r="B198" s="9"/>
      <c r="C198" s="10"/>
      <c r="D198" s="11"/>
      <c r="E198" s="10"/>
      <c r="F198" s="12"/>
    </row>
    <row r="199" spans="1:6" s="16" customFormat="1" ht="28.5" customHeight="1">
      <c r="A199" s="8"/>
      <c r="B199" s="9"/>
      <c r="C199" s="10"/>
      <c r="D199" s="11"/>
      <c r="E199" s="10"/>
      <c r="F199" s="12"/>
    </row>
    <row r="200" spans="1:6" s="16" customFormat="1" ht="28.5" customHeight="1">
      <c r="A200" s="8"/>
      <c r="B200" s="9"/>
      <c r="C200" s="10"/>
      <c r="D200" s="11"/>
      <c r="E200" s="10"/>
      <c r="F200" s="12"/>
    </row>
    <row r="201" spans="1:6" s="16" customFormat="1" ht="28.5" customHeight="1">
      <c r="A201" s="8"/>
      <c r="B201" s="9"/>
      <c r="C201" s="10"/>
      <c r="D201" s="11"/>
      <c r="E201" s="10"/>
      <c r="F201" s="12"/>
    </row>
    <row r="202" spans="1:6" s="16" customFormat="1" ht="28.5" customHeight="1">
      <c r="A202" s="8"/>
      <c r="B202" s="9"/>
      <c r="C202" s="10"/>
      <c r="D202" s="11"/>
      <c r="E202" s="10"/>
      <c r="F202" s="12"/>
    </row>
    <row r="203" spans="1:6" s="16" customFormat="1" ht="28.5" customHeight="1">
      <c r="A203" s="8"/>
      <c r="B203" s="9"/>
      <c r="C203" s="10"/>
      <c r="D203" s="11"/>
      <c r="E203" s="10"/>
      <c r="F203" s="12"/>
    </row>
    <row r="204" spans="1:6" s="16" customFormat="1" ht="28.5" customHeight="1">
      <c r="A204" s="8"/>
      <c r="B204" s="9"/>
      <c r="C204" s="10"/>
      <c r="D204" s="11"/>
      <c r="E204" s="10"/>
      <c r="F204" s="12"/>
    </row>
    <row r="205" spans="1:6" s="16" customFormat="1" ht="28.5" customHeight="1">
      <c r="A205" s="8"/>
      <c r="B205" s="9"/>
      <c r="C205" s="10"/>
      <c r="D205" s="11"/>
      <c r="E205" s="10"/>
      <c r="F205" s="12"/>
    </row>
    <row r="206" spans="1:6" s="16" customFormat="1" ht="28.5" customHeight="1">
      <c r="A206" s="8"/>
      <c r="B206" s="9"/>
      <c r="C206" s="10"/>
      <c r="D206" s="11"/>
      <c r="E206" s="10"/>
      <c r="F206" s="12"/>
    </row>
    <row r="207" spans="1:6" s="16" customFormat="1" ht="28.5" customHeight="1">
      <c r="A207" s="8"/>
      <c r="B207" s="9"/>
      <c r="C207" s="10"/>
      <c r="D207" s="11"/>
      <c r="E207" s="10"/>
      <c r="F207" s="12"/>
    </row>
    <row r="208" spans="1:6" s="16" customFormat="1" ht="28.5" customHeight="1">
      <c r="A208" s="8"/>
      <c r="B208" s="9"/>
      <c r="C208" s="10"/>
      <c r="D208" s="11"/>
      <c r="E208" s="10"/>
      <c r="F208" s="12"/>
    </row>
    <row r="209" spans="1:6" s="16" customFormat="1" ht="28.5" customHeight="1">
      <c r="A209" s="8"/>
      <c r="B209" s="9"/>
      <c r="C209" s="10"/>
      <c r="D209" s="11"/>
      <c r="E209" s="10"/>
      <c r="F209" s="12"/>
    </row>
    <row r="210" spans="1:6" s="16" customFormat="1" ht="28.5" customHeight="1">
      <c r="A210" s="8"/>
      <c r="B210" s="9"/>
      <c r="C210" s="10"/>
      <c r="D210" s="11"/>
      <c r="E210" s="10"/>
      <c r="F210" s="12"/>
    </row>
    <row r="211" spans="1:6" s="16" customFormat="1" ht="28.5" customHeight="1">
      <c r="A211" s="8"/>
      <c r="B211" s="9"/>
      <c r="C211" s="10"/>
      <c r="D211" s="11"/>
      <c r="E211" s="10"/>
      <c r="F211" s="12"/>
    </row>
    <row r="212" spans="1:6" s="16" customFormat="1" ht="28.5" customHeight="1">
      <c r="A212" s="8"/>
      <c r="B212" s="9"/>
      <c r="C212" s="10"/>
      <c r="D212" s="11"/>
      <c r="E212" s="10"/>
      <c r="F212" s="12"/>
    </row>
    <row r="213" spans="1:6" s="16" customFormat="1" ht="28.5" customHeight="1">
      <c r="A213" s="8"/>
      <c r="B213" s="9"/>
      <c r="C213" s="10"/>
      <c r="D213" s="11"/>
      <c r="E213" s="10"/>
      <c r="F213" s="12"/>
    </row>
    <row r="214" spans="1:6" s="16" customFormat="1" ht="28.5" customHeight="1">
      <c r="A214" s="8"/>
      <c r="B214" s="9"/>
      <c r="C214" s="10"/>
      <c r="D214" s="11"/>
      <c r="E214" s="10"/>
      <c r="F214" s="12"/>
    </row>
    <row r="215" spans="1:6" s="16" customFormat="1" ht="28.5" customHeight="1">
      <c r="A215" s="8"/>
      <c r="B215" s="9"/>
      <c r="C215" s="10"/>
      <c r="D215" s="11"/>
      <c r="E215" s="10"/>
      <c r="F215" s="12"/>
    </row>
    <row r="216" spans="1:6" s="16" customFormat="1" ht="28.5" customHeight="1">
      <c r="A216" s="8"/>
      <c r="B216" s="9"/>
      <c r="C216" s="10"/>
      <c r="D216" s="11"/>
      <c r="E216" s="10"/>
      <c r="F216" s="12"/>
    </row>
    <row r="217" spans="1:7" s="16" customFormat="1" ht="28.5" customHeight="1">
      <c r="A217" s="8"/>
      <c r="B217" s="9"/>
      <c r="C217" s="10"/>
      <c r="D217" s="11"/>
      <c r="E217" s="10"/>
      <c r="F217" s="12"/>
      <c r="G217" s="22"/>
    </row>
    <row r="218" spans="1:7" s="16" customFormat="1" ht="28.5" customHeight="1">
      <c r="A218" s="8"/>
      <c r="B218" s="9"/>
      <c r="C218" s="10"/>
      <c r="D218" s="11"/>
      <c r="E218" s="10"/>
      <c r="F218" s="12"/>
      <c r="G218" s="22"/>
    </row>
    <row r="219" spans="1:7" s="16" customFormat="1" ht="28.5" customHeight="1">
      <c r="A219" s="8"/>
      <c r="B219" s="9"/>
      <c r="C219" s="10"/>
      <c r="D219" s="11"/>
      <c r="E219" s="10"/>
      <c r="F219" s="12"/>
      <c r="G219" s="22"/>
    </row>
    <row r="220" spans="1:7" s="16" customFormat="1" ht="28.5" customHeight="1">
      <c r="A220" s="8"/>
      <c r="B220" s="9"/>
      <c r="C220" s="10"/>
      <c r="D220" s="11"/>
      <c r="E220" s="10"/>
      <c r="F220" s="12"/>
      <c r="G220" s="22"/>
    </row>
    <row r="221" spans="1:7" s="16" customFormat="1" ht="28.5" customHeight="1">
      <c r="A221" s="8"/>
      <c r="B221" s="9"/>
      <c r="C221" s="10"/>
      <c r="D221" s="11"/>
      <c r="E221" s="10"/>
      <c r="F221" s="12"/>
      <c r="G221" s="22"/>
    </row>
    <row r="222" spans="1:7" s="16" customFormat="1" ht="28.5" customHeight="1">
      <c r="A222" s="8"/>
      <c r="B222" s="9"/>
      <c r="C222" s="10"/>
      <c r="D222" s="11"/>
      <c r="E222" s="10"/>
      <c r="F222" s="12"/>
      <c r="G222" s="22"/>
    </row>
    <row r="223" spans="1:7" s="16" customFormat="1" ht="28.5" customHeight="1">
      <c r="A223" s="8"/>
      <c r="B223" s="9"/>
      <c r="C223" s="10"/>
      <c r="D223" s="11"/>
      <c r="E223" s="10"/>
      <c r="F223" s="12"/>
      <c r="G223" s="22"/>
    </row>
    <row r="224" spans="1:7" s="16" customFormat="1" ht="28.5" customHeight="1">
      <c r="A224" s="8"/>
      <c r="B224" s="9"/>
      <c r="C224" s="10"/>
      <c r="D224" s="11"/>
      <c r="E224" s="10"/>
      <c r="F224" s="12"/>
      <c r="G224" s="22"/>
    </row>
    <row r="225" spans="1:7" s="16" customFormat="1" ht="28.5" customHeight="1">
      <c r="A225" s="8"/>
      <c r="B225" s="9"/>
      <c r="C225" s="10"/>
      <c r="D225" s="11"/>
      <c r="E225" s="10"/>
      <c r="F225" s="12"/>
      <c r="G225" s="22"/>
    </row>
    <row r="226" spans="1:6" s="20" customFormat="1" ht="28.5" customHeight="1">
      <c r="A226" s="8"/>
      <c r="B226" s="9"/>
      <c r="C226" s="10"/>
      <c r="D226" s="11"/>
      <c r="E226" s="10"/>
      <c r="F226" s="12"/>
    </row>
    <row r="227" spans="1:6" s="20" customFormat="1" ht="28.5" customHeight="1">
      <c r="A227" s="8"/>
      <c r="B227" s="9"/>
      <c r="C227" s="10"/>
      <c r="D227" s="11"/>
      <c r="E227" s="10"/>
      <c r="F227" s="12"/>
    </row>
    <row r="228" spans="1:6" s="20" customFormat="1" ht="28.5" customHeight="1">
      <c r="A228" s="8"/>
      <c r="B228" s="9"/>
      <c r="C228" s="10"/>
      <c r="D228" s="11"/>
      <c r="E228" s="10"/>
      <c r="F228" s="12"/>
    </row>
    <row r="229" spans="1:6" s="20" customFormat="1" ht="28.5" customHeight="1">
      <c r="A229" s="8"/>
      <c r="B229" s="9"/>
      <c r="C229" s="10"/>
      <c r="D229" s="11"/>
      <c r="E229" s="10"/>
      <c r="F229" s="12"/>
    </row>
    <row r="230" spans="1:6" s="20" customFormat="1" ht="28.5" customHeight="1">
      <c r="A230" s="8"/>
      <c r="B230" s="9"/>
      <c r="C230" s="10"/>
      <c r="D230" s="11"/>
      <c r="E230" s="10"/>
      <c r="F230" s="12"/>
    </row>
    <row r="231" spans="1:6" s="20" customFormat="1" ht="28.5" customHeight="1">
      <c r="A231" s="8"/>
      <c r="B231" s="9"/>
      <c r="C231" s="10"/>
      <c r="D231" s="11"/>
      <c r="E231" s="10"/>
      <c r="F231" s="12"/>
    </row>
    <row r="232" spans="1:6" s="20" customFormat="1" ht="28.5" customHeight="1">
      <c r="A232" s="8"/>
      <c r="B232" s="9"/>
      <c r="C232" s="10"/>
      <c r="D232" s="11"/>
      <c r="E232" s="10"/>
      <c r="F232" s="12"/>
    </row>
    <row r="233" spans="1:6" s="20" customFormat="1" ht="28.5" customHeight="1">
      <c r="A233" s="8"/>
      <c r="B233" s="9"/>
      <c r="C233" s="10"/>
      <c r="D233" s="11"/>
      <c r="E233" s="10"/>
      <c r="F233" s="12"/>
    </row>
    <row r="234" spans="1:6" s="20" customFormat="1" ht="28.5" customHeight="1">
      <c r="A234" s="8"/>
      <c r="B234" s="9"/>
      <c r="C234" s="10"/>
      <c r="D234" s="11"/>
      <c r="E234" s="10"/>
      <c r="F234" s="12"/>
    </row>
    <row r="235" spans="1:6" s="20" customFormat="1" ht="28.5" customHeight="1">
      <c r="A235" s="8"/>
      <c r="B235" s="9"/>
      <c r="C235" s="10"/>
      <c r="D235" s="11"/>
      <c r="E235" s="10"/>
      <c r="F235" s="12"/>
    </row>
    <row r="236" spans="1:6" s="20" customFormat="1" ht="28.5" customHeight="1">
      <c r="A236" s="8"/>
      <c r="B236" s="9"/>
      <c r="C236" s="10"/>
      <c r="D236" s="11"/>
      <c r="E236" s="10"/>
      <c r="F236" s="12"/>
    </row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E4" sqref="E4"/>
    </sheetView>
  </sheetViews>
  <sheetFormatPr defaultColWidth="9.00390625" defaultRowHeight="13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3.5">
      <c r="B1" s="27" t="s">
        <v>117</v>
      </c>
      <c r="C1" s="28"/>
      <c r="D1" s="33"/>
      <c r="E1" s="33"/>
    </row>
    <row r="2" spans="2:5" ht="13.5">
      <c r="B2" s="27" t="s">
        <v>118</v>
      </c>
      <c r="C2" s="28"/>
      <c r="D2" s="33"/>
      <c r="E2" s="33"/>
    </row>
    <row r="3" spans="2:5" ht="13.5">
      <c r="B3" s="29"/>
      <c r="C3" s="29"/>
      <c r="D3" s="34"/>
      <c r="E3" s="34"/>
    </row>
    <row r="4" spans="2:5" ht="54">
      <c r="B4" s="30" t="s">
        <v>119</v>
      </c>
      <c r="C4" s="29"/>
      <c r="D4" s="34"/>
      <c r="E4" s="34"/>
    </row>
    <row r="5" spans="2:5" ht="13.5">
      <c r="B5" s="29"/>
      <c r="C5" s="29"/>
      <c r="D5" s="34"/>
      <c r="E5" s="34"/>
    </row>
    <row r="6" spans="2:5" ht="13.5">
      <c r="B6" s="27" t="s">
        <v>120</v>
      </c>
      <c r="C6" s="28"/>
      <c r="D6" s="33"/>
      <c r="E6" s="35" t="s">
        <v>121</v>
      </c>
    </row>
    <row r="7" spans="2:5" ht="14.25" thickBot="1">
      <c r="B7" s="29"/>
      <c r="C7" s="29"/>
      <c r="D7" s="34"/>
      <c r="E7" s="34"/>
    </row>
    <row r="8" spans="2:5" ht="54.75" thickBot="1">
      <c r="B8" s="31" t="s">
        <v>122</v>
      </c>
      <c r="C8" s="32"/>
      <c r="D8" s="36"/>
      <c r="E8" s="37">
        <v>41</v>
      </c>
    </row>
    <row r="9" spans="2:5" ht="13.5">
      <c r="B9" s="29"/>
      <c r="C9" s="29"/>
      <c r="D9" s="34"/>
      <c r="E9" s="34"/>
    </row>
    <row r="10" spans="2:5" ht="13.5">
      <c r="B10" s="29"/>
      <c r="C10" s="29"/>
      <c r="D10" s="34"/>
      <c r="E10" s="34"/>
    </row>
    <row r="12" ht="13.5">
      <c r="C1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4"/>
  <sheetViews>
    <sheetView zoomScale="70" zoomScaleNormal="70" zoomScaleSheetLayoutView="90" workbookViewId="0" topLeftCell="A1">
      <pane ySplit="3" topLeftCell="A8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92" t="s">
        <v>49</v>
      </c>
      <c r="B4" s="97" t="s">
        <v>358</v>
      </c>
      <c r="C4" s="98" t="s">
        <v>6</v>
      </c>
      <c r="D4" s="67" t="s">
        <v>359</v>
      </c>
      <c r="E4" s="70" t="s">
        <v>360</v>
      </c>
      <c r="F4" s="68">
        <v>500</v>
      </c>
    </row>
    <row r="5" spans="1:6" s="69" customFormat="1" ht="28.5" customHeight="1">
      <c r="A5" s="165"/>
      <c r="B5" s="97" t="s">
        <v>206</v>
      </c>
      <c r="C5" s="98" t="s">
        <v>101</v>
      </c>
      <c r="D5" s="67" t="s">
        <v>361</v>
      </c>
      <c r="E5" s="70" t="s">
        <v>106</v>
      </c>
      <c r="F5" s="68">
        <v>250</v>
      </c>
    </row>
    <row r="6" spans="1:6" s="69" customFormat="1" ht="28.5" customHeight="1">
      <c r="A6" s="165"/>
      <c r="B6" s="97" t="s">
        <v>10</v>
      </c>
      <c r="C6" s="98" t="s">
        <v>6</v>
      </c>
      <c r="D6" s="67" t="s">
        <v>362</v>
      </c>
      <c r="E6" s="70" t="s">
        <v>106</v>
      </c>
      <c r="F6" s="68">
        <v>240</v>
      </c>
    </row>
    <row r="7" spans="1:6" s="69" customFormat="1" ht="28.5" customHeight="1">
      <c r="A7" s="165"/>
      <c r="B7" s="97" t="s">
        <v>363</v>
      </c>
      <c r="C7" s="98" t="s">
        <v>364</v>
      </c>
      <c r="D7" s="67" t="s">
        <v>365</v>
      </c>
      <c r="E7" s="70" t="s">
        <v>203</v>
      </c>
      <c r="F7" s="68">
        <v>200</v>
      </c>
    </row>
    <row r="8" spans="1:6" s="69" customFormat="1" ht="28.5" customHeight="1">
      <c r="A8" s="165"/>
      <c r="B8" s="97" t="s">
        <v>204</v>
      </c>
      <c r="C8" s="98" t="s">
        <v>101</v>
      </c>
      <c r="D8" s="67" t="s">
        <v>366</v>
      </c>
      <c r="E8" s="70" t="s">
        <v>205</v>
      </c>
      <c r="F8" s="68">
        <v>200</v>
      </c>
    </row>
    <row r="9" spans="1:6" s="69" customFormat="1" ht="28.5" customHeight="1">
      <c r="A9" s="165"/>
      <c r="B9" s="97" t="s">
        <v>367</v>
      </c>
      <c r="C9" s="98" t="s">
        <v>5</v>
      </c>
      <c r="D9" s="67" t="s">
        <v>368</v>
      </c>
      <c r="E9" s="70" t="s">
        <v>106</v>
      </c>
      <c r="F9" s="68">
        <v>180</v>
      </c>
    </row>
    <row r="10" spans="1:6" s="69" customFormat="1" ht="28.5" customHeight="1">
      <c r="A10" s="165"/>
      <c r="B10" s="97" t="s">
        <v>369</v>
      </c>
      <c r="C10" s="98" t="s">
        <v>101</v>
      </c>
      <c r="D10" s="67" t="s">
        <v>370</v>
      </c>
      <c r="E10" s="70" t="s">
        <v>371</v>
      </c>
      <c r="F10" s="68">
        <v>600</v>
      </c>
    </row>
    <row r="11" spans="1:6" s="69" customFormat="1" ht="28.5" customHeight="1">
      <c r="A11" s="165"/>
      <c r="B11" s="97" t="s">
        <v>372</v>
      </c>
      <c r="C11" s="98"/>
      <c r="D11" s="67" t="s">
        <v>373</v>
      </c>
      <c r="E11" s="70" t="s">
        <v>106</v>
      </c>
      <c r="F11" s="68"/>
    </row>
    <row r="12" spans="1:6" s="69" customFormat="1" ht="28.5" customHeight="1">
      <c r="A12" s="165"/>
      <c r="B12" s="97" t="s">
        <v>374</v>
      </c>
      <c r="C12" s="98" t="s">
        <v>5</v>
      </c>
      <c r="D12" s="67" t="s">
        <v>278</v>
      </c>
      <c r="E12" s="70" t="s">
        <v>106</v>
      </c>
      <c r="F12" s="68">
        <v>20</v>
      </c>
    </row>
    <row r="13" spans="1:6" s="69" customFormat="1" ht="28.5" customHeight="1">
      <c r="A13" s="165"/>
      <c r="B13" s="97" t="s">
        <v>12</v>
      </c>
      <c r="C13" s="98" t="s">
        <v>7</v>
      </c>
      <c r="D13" s="67" t="s">
        <v>375</v>
      </c>
      <c r="E13" s="70" t="s">
        <v>376</v>
      </c>
      <c r="F13" s="68">
        <v>240</v>
      </c>
    </row>
    <row r="14" spans="1:6" s="69" customFormat="1" ht="28.5" customHeight="1">
      <c r="A14" s="165"/>
      <c r="B14" s="97" t="s">
        <v>207</v>
      </c>
      <c r="C14" s="98" t="s">
        <v>101</v>
      </c>
      <c r="D14" s="67" t="s">
        <v>377</v>
      </c>
      <c r="E14" s="70" t="s">
        <v>205</v>
      </c>
      <c r="F14" s="68">
        <v>120</v>
      </c>
    </row>
    <row r="15" spans="1:6" s="69" customFormat="1" ht="28.5" customHeight="1">
      <c r="A15" s="165"/>
      <c r="B15" s="97" t="s">
        <v>378</v>
      </c>
      <c r="C15" s="98" t="s">
        <v>7</v>
      </c>
      <c r="D15" s="67" t="s">
        <v>379</v>
      </c>
      <c r="E15" s="70" t="s">
        <v>233</v>
      </c>
      <c r="F15" s="68">
        <v>120</v>
      </c>
    </row>
    <row r="16" spans="1:6" s="69" customFormat="1" ht="28.5" customHeight="1">
      <c r="A16" s="165"/>
      <c r="B16" s="97" t="s">
        <v>279</v>
      </c>
      <c r="C16" s="98" t="s">
        <v>101</v>
      </c>
      <c r="D16" s="67" t="s">
        <v>181</v>
      </c>
      <c r="E16" s="70" t="s">
        <v>106</v>
      </c>
      <c r="F16" s="68">
        <v>10</v>
      </c>
    </row>
    <row r="17" spans="1:6" s="69" customFormat="1" ht="28.5" customHeight="1">
      <c r="A17" s="165"/>
      <c r="B17" s="97" t="s">
        <v>208</v>
      </c>
      <c r="C17" s="98"/>
      <c r="D17" s="67" t="s">
        <v>380</v>
      </c>
      <c r="E17" s="70" t="s">
        <v>73</v>
      </c>
      <c r="F17" s="68">
        <v>160</v>
      </c>
    </row>
    <row r="18" spans="1:6" s="69" customFormat="1" ht="28.5" customHeight="1">
      <c r="A18" s="165"/>
      <c r="B18" s="97" t="s">
        <v>212</v>
      </c>
      <c r="C18" s="98" t="s">
        <v>381</v>
      </c>
      <c r="D18" s="67" t="s">
        <v>352</v>
      </c>
      <c r="E18" s="70" t="s">
        <v>205</v>
      </c>
      <c r="F18" s="68">
        <v>32</v>
      </c>
    </row>
    <row r="19" spans="1:6" s="69" customFormat="1" ht="28.5" customHeight="1">
      <c r="A19" s="165"/>
      <c r="B19" s="97" t="s">
        <v>209</v>
      </c>
      <c r="C19" s="98" t="s">
        <v>5</v>
      </c>
      <c r="D19" s="67" t="s">
        <v>382</v>
      </c>
      <c r="E19" s="70" t="s">
        <v>106</v>
      </c>
      <c r="F19" s="68">
        <v>100</v>
      </c>
    </row>
    <row r="20" spans="1:6" s="69" customFormat="1" ht="28.5" customHeight="1">
      <c r="A20" s="165"/>
      <c r="B20" s="97" t="s">
        <v>383</v>
      </c>
      <c r="C20" s="98"/>
      <c r="D20" s="67" t="s">
        <v>384</v>
      </c>
      <c r="E20" s="70" t="s">
        <v>106</v>
      </c>
      <c r="F20" s="68">
        <v>100</v>
      </c>
    </row>
    <row r="21" spans="1:6" s="69" customFormat="1" ht="28.5" customHeight="1">
      <c r="A21" s="165"/>
      <c r="B21" s="97" t="s">
        <v>385</v>
      </c>
      <c r="C21" s="98" t="s">
        <v>101</v>
      </c>
      <c r="D21" s="67" t="s">
        <v>386</v>
      </c>
      <c r="E21" s="70" t="s">
        <v>73</v>
      </c>
      <c r="F21" s="68">
        <v>400</v>
      </c>
    </row>
    <row r="22" spans="1:6" s="69" customFormat="1" ht="28.5" customHeight="1">
      <c r="A22" s="165"/>
      <c r="B22" s="97" t="s">
        <v>387</v>
      </c>
      <c r="C22" s="98"/>
      <c r="D22" s="67" t="s">
        <v>388</v>
      </c>
      <c r="E22" s="70" t="s">
        <v>106</v>
      </c>
      <c r="F22" s="68">
        <v>20</v>
      </c>
    </row>
    <row r="23" spans="1:6" s="69" customFormat="1" ht="28.5" customHeight="1">
      <c r="A23" s="165"/>
      <c r="B23" s="97" t="s">
        <v>55</v>
      </c>
      <c r="C23" s="98"/>
      <c r="D23" s="67" t="s">
        <v>389</v>
      </c>
      <c r="E23" s="70" t="s">
        <v>73</v>
      </c>
      <c r="F23" s="68">
        <v>70</v>
      </c>
    </row>
    <row r="24" spans="1:6" s="69" customFormat="1" ht="27" customHeight="1">
      <c r="A24" s="165"/>
      <c r="B24" s="97" t="s">
        <v>281</v>
      </c>
      <c r="C24" s="98" t="s">
        <v>390</v>
      </c>
      <c r="D24" s="67" t="s">
        <v>391</v>
      </c>
      <c r="E24" s="70" t="s">
        <v>248</v>
      </c>
      <c r="F24" s="68">
        <v>60</v>
      </c>
    </row>
    <row r="25" spans="1:6" s="69" customFormat="1" ht="27" customHeight="1">
      <c r="A25" s="165"/>
      <c r="B25" s="97" t="s">
        <v>392</v>
      </c>
      <c r="C25" s="98"/>
      <c r="D25" s="67" t="s">
        <v>393</v>
      </c>
      <c r="E25" s="70" t="s">
        <v>280</v>
      </c>
      <c r="F25" s="68">
        <v>20</v>
      </c>
    </row>
    <row r="26" spans="1:6" s="69" customFormat="1" ht="27" customHeight="1">
      <c r="A26" s="165"/>
      <c r="B26" s="97" t="s">
        <v>211</v>
      </c>
      <c r="C26" s="98"/>
      <c r="D26" s="67" t="s">
        <v>394</v>
      </c>
      <c r="E26" s="70" t="s">
        <v>73</v>
      </c>
      <c r="F26" s="68">
        <v>160</v>
      </c>
    </row>
    <row r="27" spans="1:6" s="69" customFormat="1" ht="27" customHeight="1">
      <c r="A27" s="166"/>
      <c r="B27" s="99" t="s">
        <v>41</v>
      </c>
      <c r="C27" s="92" t="s">
        <v>101</v>
      </c>
      <c r="D27" s="67" t="s">
        <v>290</v>
      </c>
      <c r="E27" s="70" t="s">
        <v>395</v>
      </c>
      <c r="F27" s="68">
        <v>154</v>
      </c>
    </row>
    <row r="28" spans="1:6" s="69" customFormat="1" ht="27" customHeight="1">
      <c r="A28" s="16"/>
      <c r="B28" s="16"/>
      <c r="C28" s="16"/>
      <c r="D28" s="16"/>
      <c r="E28" s="16"/>
      <c r="F28" s="16"/>
    </row>
    <row r="29" spans="1:6" s="69" customFormat="1" ht="27" customHeight="1">
      <c r="A29" s="16"/>
      <c r="B29" s="16"/>
      <c r="C29" s="16"/>
      <c r="D29" s="16"/>
      <c r="E29" s="16"/>
      <c r="F29" s="16"/>
    </row>
    <row r="30" spans="1:6" s="69" customFormat="1" ht="27" customHeight="1">
      <c r="A30" s="16"/>
      <c r="B30" s="16"/>
      <c r="C30" s="16"/>
      <c r="D30" s="16"/>
      <c r="E30" s="16"/>
      <c r="F30" s="16"/>
    </row>
    <row r="31" spans="1:6" s="69" customFormat="1" ht="27" customHeight="1">
      <c r="A31" s="16"/>
      <c r="B31" s="16"/>
      <c r="C31" s="16"/>
      <c r="D31" s="16"/>
      <c r="E31" s="16"/>
      <c r="F31" s="16"/>
    </row>
    <row r="32" spans="1:6" s="69" customFormat="1" ht="27" customHeight="1">
      <c r="A32" s="16"/>
      <c r="B32" s="16"/>
      <c r="C32" s="16"/>
      <c r="D32" s="16"/>
      <c r="E32" s="16"/>
      <c r="F32" s="16"/>
    </row>
    <row r="33" spans="1:6" s="69" customFormat="1" ht="27" customHeight="1">
      <c r="A33" s="16"/>
      <c r="B33" s="16"/>
      <c r="C33" s="16"/>
      <c r="D33" s="16"/>
      <c r="E33" s="16"/>
      <c r="F33" s="16"/>
    </row>
    <row r="34" spans="1:6" s="69" customFormat="1" ht="27" customHeight="1">
      <c r="A34" s="16"/>
      <c r="B34" s="16"/>
      <c r="C34" s="16"/>
      <c r="D34" s="16"/>
      <c r="E34" s="16"/>
      <c r="F34" s="16"/>
    </row>
    <row r="35" spans="1:6" s="69" customFormat="1" ht="28.5" customHeight="1">
      <c r="A35" s="16"/>
      <c r="B35" s="16"/>
      <c r="C35" s="16"/>
      <c r="D35" s="16"/>
      <c r="E35" s="16"/>
      <c r="F35" s="16"/>
    </row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8.5" customHeight="1"/>
    <row r="42" s="16" customFormat="1" ht="28.5" customHeight="1"/>
    <row r="43" s="16" customFormat="1" ht="28.5" customHeight="1"/>
    <row r="44" s="16" customFormat="1" ht="28.5" customHeight="1"/>
    <row r="45" s="16" customFormat="1" ht="28.5" customHeight="1"/>
    <row r="46" s="16" customFormat="1" ht="28.5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>
      <c r="A203" s="22"/>
    </row>
    <row r="204" s="16" customFormat="1" ht="28.5" customHeight="1">
      <c r="A204" s="22"/>
    </row>
    <row r="205" s="16" customFormat="1" ht="28.5" customHeight="1">
      <c r="A205" s="22"/>
    </row>
    <row r="206" s="16" customFormat="1" ht="28.5" customHeight="1">
      <c r="A206" s="22"/>
    </row>
    <row r="207" s="16" customFormat="1" ht="28.5" customHeight="1">
      <c r="A207" s="22"/>
    </row>
    <row r="208" s="16" customFormat="1" ht="28.5" customHeight="1">
      <c r="A208" s="22"/>
    </row>
    <row r="209" s="16" customFormat="1" ht="28.5" customHeight="1">
      <c r="A209" s="22"/>
    </row>
    <row r="210" s="16" customFormat="1" ht="28.5" customHeight="1">
      <c r="A210" s="22"/>
    </row>
    <row r="211" s="16" customFormat="1" ht="28.5" customHeight="1">
      <c r="A211" s="22"/>
    </row>
    <row r="212" spans="1:6" s="16" customFormat="1" ht="28.5" customHeight="1">
      <c r="A212" s="20"/>
      <c r="B212" s="20"/>
      <c r="C212" s="20"/>
      <c r="D212" s="20"/>
      <c r="E212" s="20"/>
      <c r="F212" s="20"/>
    </row>
    <row r="213" spans="1:6" s="16" customFormat="1" ht="28.5" customHeight="1">
      <c r="A213" s="20"/>
      <c r="B213" s="20"/>
      <c r="C213" s="20"/>
      <c r="D213" s="20"/>
      <c r="E213" s="20"/>
      <c r="F213" s="20"/>
    </row>
    <row r="214" spans="1:6" s="16" customFormat="1" ht="28.5" customHeight="1">
      <c r="A214" s="20"/>
      <c r="B214" s="20"/>
      <c r="C214" s="20"/>
      <c r="D214" s="20"/>
      <c r="E214" s="20"/>
      <c r="F214" s="20"/>
    </row>
    <row r="215" spans="1:6" s="16" customFormat="1" ht="28.5" customHeight="1">
      <c r="A215" s="20"/>
      <c r="B215" s="20"/>
      <c r="C215" s="20"/>
      <c r="D215" s="20"/>
      <c r="E215" s="20"/>
      <c r="F215" s="20"/>
    </row>
    <row r="216" spans="1:6" s="16" customFormat="1" ht="28.5" customHeight="1">
      <c r="A216" s="20"/>
      <c r="B216" s="20"/>
      <c r="C216" s="20"/>
      <c r="D216" s="20"/>
      <c r="E216" s="20"/>
      <c r="F216" s="20"/>
    </row>
    <row r="217" spans="1:6" s="16" customFormat="1" ht="28.5" customHeight="1">
      <c r="A217" s="20"/>
      <c r="B217" s="20"/>
      <c r="C217" s="20"/>
      <c r="D217" s="20"/>
      <c r="E217" s="20"/>
      <c r="F217" s="20"/>
    </row>
    <row r="218" spans="1:6" s="16" customFormat="1" ht="28.5" customHeight="1">
      <c r="A218" s="20"/>
      <c r="B218" s="20"/>
      <c r="C218" s="20"/>
      <c r="D218" s="20"/>
      <c r="E218" s="20"/>
      <c r="F218" s="20"/>
    </row>
    <row r="219" spans="1:6" s="16" customFormat="1" ht="28.5" customHeight="1">
      <c r="A219" s="20"/>
      <c r="B219" s="20"/>
      <c r="C219" s="20"/>
      <c r="D219" s="20"/>
      <c r="E219" s="20"/>
      <c r="F219" s="20"/>
    </row>
    <row r="220" s="20" customFormat="1" ht="28.5" customHeight="1"/>
    <row r="221" s="20" customFormat="1" ht="28.5" customHeight="1"/>
    <row r="222" s="20" customFormat="1" ht="28.5" customHeight="1"/>
    <row r="223" s="20" customFormat="1" ht="28.5" customHeight="1"/>
    <row r="224" s="20" customFormat="1" ht="28.5" customHeight="1"/>
    <row r="225" s="20" customFormat="1" ht="28.5" customHeight="1"/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pans="2:6" s="20" customFormat="1" ht="28.5" customHeight="1">
      <c r="B242" s="39"/>
      <c r="C242" s="40"/>
      <c r="D242" s="41"/>
      <c r="E242" s="40"/>
      <c r="F242" s="42"/>
    </row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="20" customFormat="1" ht="28.5" customHeight="1"/>
    <row r="262" s="20" customFormat="1" ht="28.5" customHeight="1"/>
    <row r="263" s="20" customFormat="1" ht="28.5" customHeight="1"/>
    <row r="264" s="20" customFormat="1" ht="28.5" customHeight="1"/>
    <row r="265" s="20" customFormat="1" ht="28.5" customHeight="1"/>
    <row r="266" s="20" customFormat="1" ht="28.5" customHeight="1"/>
    <row r="267" s="20" customFormat="1" ht="28.5" customHeight="1"/>
    <row r="268" s="20" customFormat="1" ht="28.5" customHeight="1"/>
    <row r="269" s="20" customFormat="1" ht="28.5" customHeight="1"/>
    <row r="270" s="20" customFormat="1" ht="28.5" customHeight="1"/>
    <row r="271" s="20" customFormat="1" ht="28.5" customHeight="1"/>
    <row r="272" s="20" customFormat="1" ht="28.5" customHeight="1"/>
    <row r="273" s="20" customFormat="1" ht="28.5" customHeight="1"/>
    <row r="274" s="20" customFormat="1" ht="28.5" customHeight="1"/>
    <row r="275" s="20" customFormat="1" ht="28.5" customHeight="1"/>
    <row r="276" s="20" customFormat="1" ht="28.5" customHeight="1"/>
    <row r="277" s="20" customFormat="1" ht="28.5" customHeight="1"/>
    <row r="278" s="20" customFormat="1" ht="28.5" customHeight="1"/>
    <row r="279" s="20" customFormat="1" ht="28.5" customHeight="1"/>
    <row r="280" s="20" customFormat="1" ht="28.5" customHeight="1"/>
    <row r="281" s="20" customFormat="1" ht="28.5" customHeight="1"/>
    <row r="282" s="20" customFormat="1" ht="28.5" customHeight="1"/>
    <row r="283" s="20" customFormat="1" ht="28.5" customHeight="1"/>
    <row r="284" s="20" customFormat="1" ht="28.5" customHeight="1"/>
    <row r="285" spans="1:6" s="20" customFormat="1" ht="28.5" customHeight="1">
      <c r="A285" s="25"/>
      <c r="B285" s="17"/>
      <c r="C285" s="18"/>
      <c r="D285" s="19"/>
      <c r="E285" s="18"/>
      <c r="F285" s="12"/>
    </row>
    <row r="286" spans="1:6" s="20" customFormat="1" ht="28.5" customHeight="1">
      <c r="A286" s="25"/>
      <c r="B286" s="9"/>
      <c r="C286" s="10"/>
      <c r="D286" s="11"/>
      <c r="E286" s="10"/>
      <c r="F286" s="12"/>
    </row>
    <row r="287" spans="1:5" s="20" customFormat="1" ht="28.5" customHeight="1">
      <c r="A287" s="25"/>
      <c r="B287" s="9"/>
      <c r="C287" s="10"/>
      <c r="D287" s="11"/>
      <c r="E287" s="10"/>
    </row>
    <row r="288" spans="1:6" s="20" customFormat="1" ht="28.5" customHeight="1">
      <c r="A288" s="26"/>
      <c r="B288" s="9"/>
      <c r="C288" s="10"/>
      <c r="D288" s="11"/>
      <c r="E288" s="10"/>
      <c r="F288" s="12"/>
    </row>
    <row r="289" spans="1:6" s="20" customFormat="1" ht="28.5" customHeight="1">
      <c r="A289" s="24"/>
      <c r="B289" s="9"/>
      <c r="C289" s="10"/>
      <c r="D289" s="11"/>
      <c r="E289" s="10"/>
      <c r="F289" s="12"/>
    </row>
    <row r="290" spans="1:6" s="20" customFormat="1" ht="28.5" customHeight="1">
      <c r="A290" s="16"/>
      <c r="B290" s="9"/>
      <c r="C290" s="10"/>
      <c r="D290" s="11"/>
      <c r="E290" s="10"/>
      <c r="F290" s="12"/>
    </row>
    <row r="291" spans="1:6" s="20" customFormat="1" ht="28.5" customHeight="1">
      <c r="A291" s="16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</sheetData>
  <sheetProtection/>
  <mergeCells count="2">
    <mergeCell ref="A1:F1"/>
    <mergeCell ref="A4:A2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2" t="s">
        <v>50</v>
      </c>
      <c r="B4" s="77" t="s">
        <v>396</v>
      </c>
      <c r="C4" s="92" t="s">
        <v>125</v>
      </c>
      <c r="D4" s="67" t="s">
        <v>397</v>
      </c>
      <c r="E4" s="70" t="s">
        <v>4</v>
      </c>
      <c r="F4" s="68">
        <v>2000</v>
      </c>
    </row>
    <row r="5" spans="1:6" s="69" customFormat="1" ht="28.5" customHeight="1">
      <c r="A5" s="193"/>
      <c r="B5" s="77" t="s">
        <v>398</v>
      </c>
      <c r="C5" s="92" t="s">
        <v>125</v>
      </c>
      <c r="D5" s="67" t="s">
        <v>399</v>
      </c>
      <c r="E5" s="70" t="s">
        <v>4</v>
      </c>
      <c r="F5" s="68">
        <v>4200</v>
      </c>
    </row>
    <row r="6" spans="1:6" s="69" customFormat="1" ht="28.5" customHeight="1">
      <c r="A6" s="194"/>
      <c r="B6" s="77" t="s">
        <v>400</v>
      </c>
      <c r="C6" s="92" t="s">
        <v>126</v>
      </c>
      <c r="D6" s="67" t="s">
        <v>401</v>
      </c>
      <c r="E6" s="70" t="s">
        <v>67</v>
      </c>
      <c r="F6" s="68">
        <v>1750</v>
      </c>
    </row>
    <row r="7" spans="1:6" s="69" customFormat="1" ht="28.5" customHeight="1">
      <c r="A7" s="16"/>
      <c r="B7" s="16"/>
      <c r="C7" s="16"/>
      <c r="D7" s="16"/>
      <c r="E7" s="16"/>
      <c r="F7" s="16"/>
    </row>
    <row r="8" s="16" customFormat="1" ht="28.5" customHeight="1"/>
    <row r="9" s="16" customFormat="1" ht="28.5" customHeight="1"/>
    <row r="10" s="16" customFormat="1" ht="28.5" customHeight="1"/>
    <row r="11" s="16" customFormat="1" ht="28.5" customHeight="1"/>
    <row r="12" s="16" customFormat="1" ht="28.5" customHeight="1"/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>
      <c r="A216" s="22"/>
    </row>
    <row r="217" s="16" customFormat="1" ht="28.5" customHeight="1">
      <c r="A217" s="22"/>
    </row>
    <row r="218" s="16" customFormat="1" ht="28.5" customHeight="1">
      <c r="A218" s="22"/>
    </row>
    <row r="219" s="16" customFormat="1" ht="28.5" customHeight="1">
      <c r="A219" s="22"/>
    </row>
    <row r="220" s="16" customFormat="1" ht="28.5" customHeight="1">
      <c r="A220" s="22"/>
    </row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pans="1:6" s="16" customFormat="1" ht="28.5" customHeight="1">
      <c r="A225" s="20"/>
      <c r="B225" s="20"/>
      <c r="C225" s="20"/>
      <c r="D225" s="20"/>
      <c r="E225" s="20"/>
      <c r="F225" s="20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="20" customFormat="1" ht="28.5" customHeight="1"/>
    <row r="253" s="20" customFormat="1" ht="28.5" customHeight="1"/>
    <row r="254" s="20" customFormat="1" ht="28.5" customHeight="1"/>
    <row r="255" spans="2:6" s="20" customFormat="1" ht="28.5" customHeight="1">
      <c r="B255" s="39"/>
      <c r="C255" s="40"/>
      <c r="D255" s="41"/>
      <c r="E255" s="40"/>
      <c r="F255" s="42"/>
    </row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pans="1:6" s="20" customFormat="1" ht="28.5" customHeight="1">
      <c r="A260" s="25"/>
      <c r="B260" s="17"/>
      <c r="C260" s="18"/>
      <c r="D260" s="19"/>
      <c r="E260" s="18"/>
      <c r="F260" s="12"/>
    </row>
    <row r="261" spans="1:6" s="20" customFormat="1" ht="28.5" customHeight="1">
      <c r="A261" s="25"/>
      <c r="B261" s="9"/>
      <c r="C261" s="10"/>
      <c r="D261" s="11"/>
      <c r="E261" s="10"/>
      <c r="F261" s="12"/>
    </row>
    <row r="262" spans="1:5" s="20" customFormat="1" ht="28.5" customHeight="1">
      <c r="A262" s="25"/>
      <c r="B262" s="9"/>
      <c r="C262" s="10"/>
      <c r="D262" s="11"/>
      <c r="E262" s="10"/>
    </row>
    <row r="263" spans="1:6" s="20" customFormat="1" ht="28.5" customHeight="1">
      <c r="A263" s="26"/>
      <c r="B263" s="9"/>
      <c r="C263" s="10"/>
      <c r="D263" s="11"/>
      <c r="E263" s="10"/>
      <c r="F263" s="12"/>
    </row>
    <row r="264" spans="1:6" s="20" customFormat="1" ht="28.5" customHeight="1">
      <c r="A264" s="24"/>
      <c r="B264" s="9"/>
      <c r="C264" s="10"/>
      <c r="D264" s="11"/>
      <c r="E264" s="10"/>
      <c r="F264" s="12"/>
    </row>
    <row r="265" spans="1:6" s="20" customFormat="1" ht="28.5" customHeight="1">
      <c r="A265" s="16"/>
      <c r="B265" s="9"/>
      <c r="C265" s="10"/>
      <c r="D265" s="11"/>
      <c r="E265" s="10"/>
      <c r="F265" s="12"/>
    </row>
    <row r="266" spans="1:6" s="20" customFormat="1" ht="28.5" customHeight="1">
      <c r="A266" s="16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54" t="s">
        <v>51</v>
      </c>
      <c r="B4" s="100" t="s">
        <v>10</v>
      </c>
      <c r="C4" s="14" t="s">
        <v>402</v>
      </c>
      <c r="D4" s="6" t="s">
        <v>403</v>
      </c>
      <c r="E4" s="15" t="s">
        <v>302</v>
      </c>
      <c r="F4" s="7">
        <v>315</v>
      </c>
    </row>
    <row r="5" spans="1:6" s="69" customFormat="1" ht="28.5" customHeight="1">
      <c r="A5" s="157"/>
      <c r="B5" s="100" t="s">
        <v>12</v>
      </c>
      <c r="C5" s="14" t="s">
        <v>404</v>
      </c>
      <c r="D5" s="6" t="s">
        <v>405</v>
      </c>
      <c r="E5" s="15" t="s">
        <v>302</v>
      </c>
      <c r="F5" s="7">
        <v>530</v>
      </c>
    </row>
    <row r="6" spans="1:6" s="69" customFormat="1" ht="28.5" customHeight="1">
      <c r="A6" s="157"/>
      <c r="B6" s="100" t="s">
        <v>107</v>
      </c>
      <c r="C6" s="14" t="s">
        <v>406</v>
      </c>
      <c r="D6" s="6" t="s">
        <v>283</v>
      </c>
      <c r="E6" s="15" t="s">
        <v>246</v>
      </c>
      <c r="F6" s="7">
        <v>155</v>
      </c>
    </row>
    <row r="7" spans="1:6" s="69" customFormat="1" ht="28.5" customHeight="1">
      <c r="A7" s="157"/>
      <c r="B7" s="100" t="s">
        <v>127</v>
      </c>
      <c r="C7" s="14" t="s">
        <v>61</v>
      </c>
      <c r="D7" s="6" t="s">
        <v>407</v>
      </c>
      <c r="E7" s="15" t="s">
        <v>246</v>
      </c>
      <c r="F7" s="7">
        <v>1016</v>
      </c>
    </row>
    <row r="8" spans="1:6" s="69" customFormat="1" ht="28.5" customHeight="1">
      <c r="A8" s="195"/>
      <c r="B8" s="100" t="s">
        <v>128</v>
      </c>
      <c r="C8" s="14" t="s">
        <v>408</v>
      </c>
      <c r="D8" s="6" t="s">
        <v>409</v>
      </c>
      <c r="E8" s="15" t="s">
        <v>246</v>
      </c>
      <c r="F8" s="7">
        <v>81</v>
      </c>
    </row>
    <row r="9" spans="1:6" s="69" customFormat="1" ht="28.5" customHeight="1">
      <c r="A9" s="16"/>
      <c r="B9" s="16"/>
      <c r="C9" s="16"/>
      <c r="D9" s="16"/>
      <c r="E9" s="16"/>
      <c r="F9" s="16"/>
    </row>
    <row r="10" spans="1:6" s="69" customFormat="1" ht="28.5" customHeight="1">
      <c r="A10" s="16"/>
      <c r="B10" s="16"/>
      <c r="C10" s="16"/>
      <c r="D10" s="16"/>
      <c r="E10" s="16"/>
      <c r="F10" s="16"/>
    </row>
    <row r="11" spans="1:6" s="69" customFormat="1" ht="28.5" customHeight="1">
      <c r="A11" s="16"/>
      <c r="B11" s="16"/>
      <c r="C11" s="16"/>
      <c r="D11" s="16"/>
      <c r="E11" s="16"/>
      <c r="F11" s="16"/>
    </row>
    <row r="12" spans="1:6" s="69" customFormat="1" ht="28.5" customHeight="1">
      <c r="A12" s="16"/>
      <c r="B12" s="16"/>
      <c r="C12" s="16"/>
      <c r="D12" s="16"/>
      <c r="E12" s="16"/>
      <c r="F12" s="16"/>
    </row>
    <row r="13" s="16" customFormat="1" ht="28.5" customHeight="1"/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>
      <c r="A213" s="22"/>
    </row>
    <row r="214" s="16" customFormat="1" ht="28.5" customHeight="1">
      <c r="A214" s="22"/>
    </row>
    <row r="215" s="16" customFormat="1" ht="28.5" customHeight="1">
      <c r="A215" s="22"/>
    </row>
    <row r="216" s="16" customFormat="1" ht="28.5" customHeight="1">
      <c r="A216" s="22"/>
    </row>
    <row r="217" s="16" customFormat="1" ht="28.5" customHeight="1">
      <c r="A217" s="22"/>
    </row>
    <row r="218" s="16" customFormat="1" ht="28.5" customHeight="1">
      <c r="A218" s="22"/>
    </row>
    <row r="219" s="16" customFormat="1" ht="28.5" customHeight="1">
      <c r="A219" s="22"/>
    </row>
    <row r="220" s="16" customFormat="1" ht="28.5" customHeight="1">
      <c r="A220" s="22"/>
    </row>
    <row r="221" s="16" customFormat="1" ht="28.5" customHeight="1">
      <c r="A221" s="22"/>
    </row>
    <row r="222" spans="1:6" s="16" customFormat="1" ht="28.5" customHeight="1">
      <c r="A222" s="20"/>
      <c r="B222" s="20"/>
      <c r="C222" s="20"/>
      <c r="D222" s="20"/>
      <c r="E222" s="20"/>
      <c r="F222" s="20"/>
    </row>
    <row r="223" spans="1:6" s="16" customFormat="1" ht="28.5" customHeight="1">
      <c r="A223" s="20"/>
      <c r="B223" s="20"/>
      <c r="C223" s="20"/>
      <c r="D223" s="20"/>
      <c r="E223" s="20"/>
      <c r="F223" s="20"/>
    </row>
    <row r="224" spans="1:6" s="16" customFormat="1" ht="28.5" customHeight="1">
      <c r="A224" s="20"/>
      <c r="B224" s="20"/>
      <c r="C224" s="20"/>
      <c r="D224" s="20"/>
      <c r="E224" s="20"/>
      <c r="F224" s="20"/>
    </row>
    <row r="225" spans="1:6" s="16" customFormat="1" ht="28.5" customHeight="1">
      <c r="A225" s="20"/>
      <c r="B225" s="20"/>
      <c r="C225" s="20"/>
      <c r="D225" s="20"/>
      <c r="E225" s="20"/>
      <c r="F225" s="20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="20" customFormat="1" ht="28.5" customHeight="1"/>
    <row r="250" s="20" customFormat="1" ht="28.5" customHeight="1"/>
    <row r="251" s="20" customFormat="1" ht="28.5" customHeight="1"/>
    <row r="252" spans="2:6" s="20" customFormat="1" ht="28.5" customHeight="1">
      <c r="B252" s="39"/>
      <c r="C252" s="40"/>
      <c r="D252" s="41"/>
      <c r="E252" s="40"/>
      <c r="F252" s="42"/>
    </row>
    <row r="253" s="20" customFormat="1" ht="28.5" customHeight="1"/>
    <row r="254" s="20" customFormat="1" ht="28.5" customHeight="1"/>
    <row r="255" s="20" customFormat="1" ht="28.5" customHeight="1"/>
    <row r="256" s="20" customFormat="1" ht="28.5" customHeight="1"/>
    <row r="257" s="20" customFormat="1" ht="28.5" customHeight="1"/>
    <row r="258" s="20" customFormat="1" ht="28.5" customHeight="1"/>
    <row r="259" s="20" customFormat="1" ht="28.5" customHeight="1"/>
    <row r="260" s="20" customFormat="1" ht="28.5" customHeight="1"/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2" t="s">
        <v>52</v>
      </c>
      <c r="B4" s="100" t="s">
        <v>108</v>
      </c>
      <c r="C4" s="14" t="s">
        <v>129</v>
      </c>
      <c r="D4" s="6" t="s">
        <v>174</v>
      </c>
      <c r="E4" s="15" t="s">
        <v>410</v>
      </c>
      <c r="F4" s="7" t="s">
        <v>411</v>
      </c>
    </row>
    <row r="5" spans="1:6" s="69" customFormat="1" ht="28.5" customHeight="1">
      <c r="A5" s="143"/>
      <c r="B5" s="100" t="s">
        <v>218</v>
      </c>
      <c r="C5" s="14" t="s">
        <v>412</v>
      </c>
      <c r="D5" s="6" t="s">
        <v>413</v>
      </c>
      <c r="E5" s="15" t="s">
        <v>147</v>
      </c>
      <c r="F5" s="7">
        <v>20</v>
      </c>
    </row>
    <row r="6" spans="1:6" s="69" customFormat="1" ht="28.5" customHeight="1">
      <c r="A6" s="143"/>
      <c r="B6" s="100" t="s">
        <v>81</v>
      </c>
      <c r="C6" s="14" t="s">
        <v>414</v>
      </c>
      <c r="D6" s="6" t="s">
        <v>415</v>
      </c>
      <c r="E6" s="15" t="s">
        <v>48</v>
      </c>
      <c r="F6" s="7">
        <v>144</v>
      </c>
    </row>
    <row r="7" spans="1:6" s="69" customFormat="1" ht="28.5" customHeight="1">
      <c r="A7" s="143"/>
      <c r="B7" s="100" t="s">
        <v>109</v>
      </c>
      <c r="C7" s="14" t="s">
        <v>149</v>
      </c>
      <c r="D7" s="6" t="s">
        <v>136</v>
      </c>
      <c r="E7" s="15" t="s">
        <v>136</v>
      </c>
      <c r="F7" s="7">
        <v>87</v>
      </c>
    </row>
    <row r="8" spans="1:6" s="69" customFormat="1" ht="28.5" customHeight="1">
      <c r="A8" s="143"/>
      <c r="B8" s="100" t="s">
        <v>130</v>
      </c>
      <c r="C8" s="14" t="s">
        <v>166</v>
      </c>
      <c r="D8" s="6" t="s">
        <v>416</v>
      </c>
      <c r="E8" s="15" t="s">
        <v>417</v>
      </c>
      <c r="F8" s="7">
        <v>830</v>
      </c>
    </row>
    <row r="9" spans="1:6" s="69" customFormat="1" ht="28.5" customHeight="1">
      <c r="A9" s="143"/>
      <c r="B9" s="100" t="s">
        <v>148</v>
      </c>
      <c r="C9" s="14" t="s">
        <v>414</v>
      </c>
      <c r="D9" s="6" t="s">
        <v>418</v>
      </c>
      <c r="E9" s="15" t="s">
        <v>417</v>
      </c>
      <c r="F9" s="7">
        <v>32</v>
      </c>
    </row>
    <row r="10" spans="1:6" s="69" customFormat="1" ht="28.5" customHeight="1">
      <c r="A10" s="143"/>
      <c r="B10" s="100" t="s">
        <v>419</v>
      </c>
      <c r="C10" s="14" t="s">
        <v>132</v>
      </c>
      <c r="D10" s="6" t="s">
        <v>420</v>
      </c>
      <c r="E10" s="15" t="s">
        <v>421</v>
      </c>
      <c r="F10" s="7">
        <v>240</v>
      </c>
    </row>
    <row r="11" spans="1:6" s="69" customFormat="1" ht="28.5" customHeight="1">
      <c r="A11" s="143"/>
      <c r="B11" s="101" t="s">
        <v>123</v>
      </c>
      <c r="C11" s="14" t="s">
        <v>149</v>
      </c>
      <c r="D11" s="6" t="s">
        <v>422</v>
      </c>
      <c r="E11" s="15" t="s">
        <v>136</v>
      </c>
      <c r="F11" s="7">
        <v>87</v>
      </c>
    </row>
    <row r="12" spans="1:6" s="69" customFormat="1" ht="28.5" customHeight="1">
      <c r="A12" s="143"/>
      <c r="B12" s="100" t="s">
        <v>237</v>
      </c>
      <c r="C12" s="14" t="s">
        <v>423</v>
      </c>
      <c r="D12" s="6" t="s">
        <v>357</v>
      </c>
      <c r="E12" s="15" t="s">
        <v>424</v>
      </c>
      <c r="F12" s="7">
        <v>10</v>
      </c>
    </row>
    <row r="13" spans="1:6" s="69" customFormat="1" ht="28.5" customHeight="1">
      <c r="A13" s="143"/>
      <c r="B13" s="100" t="s">
        <v>131</v>
      </c>
      <c r="C13" s="14" t="s">
        <v>150</v>
      </c>
      <c r="D13" s="6" t="s">
        <v>272</v>
      </c>
      <c r="E13" s="15" t="s">
        <v>425</v>
      </c>
      <c r="F13" s="7">
        <v>830</v>
      </c>
    </row>
    <row r="14" spans="1:6" s="69" customFormat="1" ht="28.5" customHeight="1">
      <c r="A14" s="144"/>
      <c r="B14" s="100" t="s">
        <v>151</v>
      </c>
      <c r="C14" s="14" t="s">
        <v>414</v>
      </c>
      <c r="D14" s="6" t="s">
        <v>181</v>
      </c>
      <c r="E14" s="15" t="s">
        <v>426</v>
      </c>
      <c r="F14" s="7">
        <v>28</v>
      </c>
    </row>
    <row r="15" spans="1:6" s="69" customFormat="1" ht="28.5" customHeight="1">
      <c r="A15" s="16"/>
      <c r="B15" s="16"/>
      <c r="C15" s="16"/>
      <c r="D15" s="16"/>
      <c r="E15" s="16"/>
      <c r="F15" s="16"/>
    </row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>
      <c r="A216" s="22"/>
    </row>
    <row r="217" s="16" customFormat="1" ht="28.5" customHeight="1">
      <c r="A217" s="22"/>
    </row>
    <row r="218" s="16" customFormat="1" ht="28.5" customHeight="1">
      <c r="A218" s="22"/>
    </row>
    <row r="219" s="16" customFormat="1" ht="28.5" customHeight="1">
      <c r="A219" s="22"/>
    </row>
    <row r="220" s="16" customFormat="1" ht="28.5" customHeight="1">
      <c r="A220" s="22"/>
    </row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pans="1:6" s="16" customFormat="1" ht="28.5" customHeight="1">
      <c r="A225" s="20"/>
      <c r="B225" s="20"/>
      <c r="C225" s="20"/>
      <c r="D225" s="20"/>
      <c r="E225" s="20"/>
      <c r="F225" s="20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="20" customFormat="1" ht="28.5" customHeight="1"/>
    <row r="245" s="20" customFormat="1" ht="28.5" customHeight="1"/>
    <row r="246" s="20" customFormat="1" ht="28.5" customHeight="1"/>
    <row r="247" s="20" customFormat="1" ht="28.5" customHeight="1"/>
    <row r="248" s="20" customFormat="1" ht="28.5" customHeight="1"/>
    <row r="249" spans="1:5" s="20" customFormat="1" ht="28.5" customHeight="1">
      <c r="A249" s="25"/>
      <c r="B249" s="9"/>
      <c r="C249" s="10"/>
      <c r="D249" s="11"/>
      <c r="E249" s="10"/>
    </row>
    <row r="250" spans="1:6" s="20" customFormat="1" ht="28.5" customHeight="1">
      <c r="A250" s="26"/>
      <c r="B250" s="9"/>
      <c r="C250" s="10"/>
      <c r="D250" s="11"/>
      <c r="E250" s="10"/>
      <c r="F250" s="12"/>
    </row>
    <row r="251" spans="1:6" s="20" customFormat="1" ht="28.5" customHeight="1">
      <c r="A251" s="24"/>
      <c r="B251" s="9"/>
      <c r="C251" s="10"/>
      <c r="D251" s="11"/>
      <c r="E251" s="10"/>
      <c r="F251" s="12"/>
    </row>
    <row r="252" spans="1:6" s="20" customFormat="1" ht="28.5" customHeight="1">
      <c r="A252" s="16"/>
      <c r="B252" s="9"/>
      <c r="C252" s="10"/>
      <c r="D252" s="11"/>
      <c r="E252" s="10"/>
      <c r="F252" s="12"/>
    </row>
    <row r="253" spans="1:6" s="20" customFormat="1" ht="28.5" customHeight="1">
      <c r="A253" s="16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14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42" t="s">
        <v>234</v>
      </c>
      <c r="B4" s="100" t="s">
        <v>427</v>
      </c>
      <c r="C4" s="14" t="s">
        <v>191</v>
      </c>
      <c r="D4" s="6" t="s">
        <v>428</v>
      </c>
      <c r="E4" s="15" t="s">
        <v>245</v>
      </c>
      <c r="F4" s="7">
        <v>117</v>
      </c>
    </row>
    <row r="5" spans="1:6" s="69" customFormat="1" ht="28.5" customHeight="1">
      <c r="A5" s="143"/>
      <c r="B5" s="100" t="s">
        <v>267</v>
      </c>
      <c r="C5" s="14" t="s">
        <v>287</v>
      </c>
      <c r="D5" s="6" t="s">
        <v>274</v>
      </c>
      <c r="E5" s="15" t="s">
        <v>248</v>
      </c>
      <c r="F5" s="7">
        <v>145</v>
      </c>
    </row>
    <row r="6" spans="1:6" s="69" customFormat="1" ht="28.5" customHeight="1">
      <c r="A6" s="143"/>
      <c r="B6" s="100" t="s">
        <v>427</v>
      </c>
      <c r="C6" s="14" t="s">
        <v>287</v>
      </c>
      <c r="D6" s="102" t="s">
        <v>429</v>
      </c>
      <c r="E6" s="15" t="s">
        <v>248</v>
      </c>
      <c r="F6" s="7">
        <v>326</v>
      </c>
    </row>
    <row r="7" spans="1:6" s="69" customFormat="1" ht="28.5" customHeight="1">
      <c r="A7" s="143"/>
      <c r="B7" s="100" t="s">
        <v>430</v>
      </c>
      <c r="C7" s="14" t="s">
        <v>191</v>
      </c>
      <c r="D7" s="6" t="s">
        <v>431</v>
      </c>
      <c r="E7" s="15" t="s">
        <v>248</v>
      </c>
      <c r="F7" s="7">
        <v>162</v>
      </c>
    </row>
    <row r="8" spans="1:6" s="69" customFormat="1" ht="28.5" customHeight="1">
      <c r="A8" s="143"/>
      <c r="B8" s="100" t="s">
        <v>432</v>
      </c>
      <c r="C8" s="14" t="s">
        <v>287</v>
      </c>
      <c r="D8" s="6" t="s">
        <v>277</v>
      </c>
      <c r="E8" s="15" t="s">
        <v>248</v>
      </c>
      <c r="F8" s="7">
        <v>255</v>
      </c>
    </row>
    <row r="9" spans="1:6" s="69" customFormat="1" ht="28.5" customHeight="1">
      <c r="A9" s="143"/>
      <c r="B9" s="100" t="s">
        <v>433</v>
      </c>
      <c r="C9" s="14" t="s">
        <v>287</v>
      </c>
      <c r="D9" s="6" t="s">
        <v>434</v>
      </c>
      <c r="E9" s="15" t="s">
        <v>248</v>
      </c>
      <c r="F9" s="7">
        <v>315</v>
      </c>
    </row>
    <row r="10" spans="1:6" s="69" customFormat="1" ht="28.5" customHeight="1">
      <c r="A10" s="143"/>
      <c r="B10" s="100" t="s">
        <v>435</v>
      </c>
      <c r="C10" s="14" t="s">
        <v>436</v>
      </c>
      <c r="D10" s="6" t="s">
        <v>437</v>
      </c>
      <c r="E10" s="15" t="s">
        <v>248</v>
      </c>
      <c r="F10" s="7">
        <v>254</v>
      </c>
    </row>
    <row r="11" spans="1:6" s="69" customFormat="1" ht="28.5" customHeight="1">
      <c r="A11" s="143"/>
      <c r="B11" s="100" t="s">
        <v>438</v>
      </c>
      <c r="C11" s="14" t="s">
        <v>285</v>
      </c>
      <c r="D11" s="6" t="s">
        <v>439</v>
      </c>
      <c r="E11" s="15" t="s">
        <v>286</v>
      </c>
      <c r="F11" s="7">
        <v>28</v>
      </c>
    </row>
    <row r="12" spans="1:6" s="69" customFormat="1" ht="28.5" customHeight="1">
      <c r="A12" s="143"/>
      <c r="B12" s="100" t="s">
        <v>440</v>
      </c>
      <c r="C12" s="14" t="s">
        <v>287</v>
      </c>
      <c r="D12" s="6" t="s">
        <v>441</v>
      </c>
      <c r="E12" s="15" t="s">
        <v>248</v>
      </c>
      <c r="F12" s="7">
        <v>311</v>
      </c>
    </row>
    <row r="13" spans="1:6" s="69" customFormat="1" ht="28.5" customHeight="1">
      <c r="A13" s="143"/>
      <c r="B13" s="100" t="s">
        <v>440</v>
      </c>
      <c r="C13" s="14" t="s">
        <v>191</v>
      </c>
      <c r="D13" s="6" t="s">
        <v>442</v>
      </c>
      <c r="E13" s="15" t="s">
        <v>248</v>
      </c>
      <c r="F13" s="7">
        <v>187</v>
      </c>
    </row>
    <row r="14" spans="1:6" s="69" customFormat="1" ht="28.5" customHeight="1">
      <c r="A14" s="143"/>
      <c r="B14" s="100" t="s">
        <v>443</v>
      </c>
      <c r="C14" s="14" t="s">
        <v>191</v>
      </c>
      <c r="D14" s="6" t="s">
        <v>444</v>
      </c>
      <c r="E14" s="15" t="s">
        <v>248</v>
      </c>
      <c r="F14" s="7">
        <v>164</v>
      </c>
    </row>
    <row r="15" spans="1:6" s="69" customFormat="1" ht="28.5" customHeight="1">
      <c r="A15" s="143"/>
      <c r="B15" s="100" t="s">
        <v>251</v>
      </c>
      <c r="C15" s="14" t="s">
        <v>445</v>
      </c>
      <c r="D15" s="6" t="s">
        <v>446</v>
      </c>
      <c r="E15" s="15" t="s">
        <v>248</v>
      </c>
      <c r="F15" s="7">
        <v>161</v>
      </c>
    </row>
    <row r="16" spans="1:6" s="69" customFormat="1" ht="28.5" customHeight="1">
      <c r="A16" s="143"/>
      <c r="B16" s="100" t="s">
        <v>443</v>
      </c>
      <c r="C16" s="14" t="s">
        <v>287</v>
      </c>
      <c r="D16" s="6" t="s">
        <v>288</v>
      </c>
      <c r="E16" s="15" t="s">
        <v>248</v>
      </c>
      <c r="F16" s="7">
        <v>230</v>
      </c>
    </row>
    <row r="17" spans="1:13" s="69" customFormat="1" ht="28.5" customHeight="1">
      <c r="A17" s="143"/>
      <c r="B17" s="100" t="s">
        <v>447</v>
      </c>
      <c r="C17" s="14" t="s">
        <v>231</v>
      </c>
      <c r="D17" s="102" t="s">
        <v>290</v>
      </c>
      <c r="E17" s="15" t="s">
        <v>248</v>
      </c>
      <c r="F17" s="7">
        <v>231</v>
      </c>
      <c r="I17" s="71"/>
      <c r="J17" s="72"/>
      <c r="K17" s="73"/>
      <c r="L17" s="74"/>
      <c r="M17" s="75"/>
    </row>
    <row r="18" spans="1:6" s="69" customFormat="1" ht="28.5" customHeight="1">
      <c r="A18" s="144"/>
      <c r="B18" s="100" t="s">
        <v>289</v>
      </c>
      <c r="C18" s="14" t="s">
        <v>448</v>
      </c>
      <c r="D18" s="102" t="s">
        <v>449</v>
      </c>
      <c r="E18" s="15" t="s">
        <v>450</v>
      </c>
      <c r="F18" s="7">
        <v>50</v>
      </c>
    </row>
    <row r="19" spans="1:6" s="69" customFormat="1" ht="28.5" customHeight="1">
      <c r="A19" s="16"/>
      <c r="B19" s="16"/>
      <c r="C19" s="16"/>
      <c r="D19" s="16"/>
      <c r="E19" s="16"/>
      <c r="F19" s="16"/>
    </row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>
      <c r="A216" s="22"/>
    </row>
    <row r="217" s="16" customFormat="1" ht="28.5" customHeight="1">
      <c r="A217" s="22"/>
    </row>
    <row r="218" s="16" customFormat="1" ht="28.5" customHeight="1">
      <c r="A218" s="22"/>
    </row>
    <row r="219" s="16" customFormat="1" ht="28.5" customHeight="1">
      <c r="A219" s="22"/>
    </row>
    <row r="220" s="16" customFormat="1" ht="28.5" customHeight="1">
      <c r="A220" s="22"/>
    </row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pans="1:6" s="16" customFormat="1" ht="28.5" customHeight="1">
      <c r="A225" s="20"/>
      <c r="B225" s="20"/>
      <c r="C225" s="20"/>
      <c r="D225" s="20"/>
      <c r="E225" s="20"/>
      <c r="F225" s="20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="20" customFormat="1" ht="28.5" customHeight="1"/>
    <row r="238" s="20" customFormat="1" ht="28.5" customHeight="1"/>
    <row r="239" s="20" customFormat="1" ht="28.5" customHeight="1"/>
    <row r="240" s="20" customFormat="1" ht="28.5" customHeight="1"/>
    <row r="241" s="20" customFormat="1" ht="28.5" customHeight="1"/>
    <row r="242" s="20" customFormat="1" ht="28.5" customHeight="1"/>
    <row r="243" s="20" customFormat="1" ht="28.5" customHeight="1"/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1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A2" sqref="A2"/>
      <selection pane="bottomLeft" activeCell="A1" sqref="A1:F1"/>
    </sheetView>
  </sheetViews>
  <sheetFormatPr defaultColWidth="9.00390625" defaultRowHeight="28.5" customHeight="1"/>
  <cols>
    <col min="1" max="1" width="8.50390625" style="8" customWidth="1"/>
    <col min="2" max="2" width="39.25390625" style="9" customWidth="1"/>
    <col min="3" max="3" width="25.375" style="10" customWidth="1"/>
    <col min="4" max="4" width="15.75390625" style="11" customWidth="1"/>
    <col min="5" max="5" width="24.00390625" style="10" customWidth="1"/>
    <col min="6" max="6" width="13.50390625" style="12" customWidth="1"/>
    <col min="7" max="16384" width="9.00390625" style="13" customWidth="1"/>
  </cols>
  <sheetData>
    <row r="1" spans="1:6" s="1" customFormat="1" ht="18.75" customHeight="1">
      <c r="A1" s="190" t="s">
        <v>812</v>
      </c>
      <c r="B1" s="190"/>
      <c r="C1" s="190"/>
      <c r="D1" s="190"/>
      <c r="E1" s="190"/>
      <c r="F1" s="190"/>
    </row>
    <row r="2" spans="1:6" s="21" customFormat="1" ht="29.25" customHeight="1">
      <c r="A2" s="2"/>
      <c r="B2" s="3"/>
      <c r="C2" s="4"/>
      <c r="D2" s="5"/>
      <c r="E2" s="4"/>
      <c r="F2" s="56" t="str">
        <f>HYPERLINK("#0.加盟団体名!$A$4","もどる")</f>
        <v>もどる</v>
      </c>
    </row>
    <row r="3" spans="1:6" s="16" customFormat="1" ht="28.5" customHeight="1">
      <c r="A3" s="38" t="s">
        <v>45</v>
      </c>
      <c r="B3" s="23" t="s">
        <v>42</v>
      </c>
      <c r="C3" s="23" t="s">
        <v>46</v>
      </c>
      <c r="D3" s="6" t="s">
        <v>43</v>
      </c>
      <c r="E3" s="23" t="s">
        <v>44</v>
      </c>
      <c r="F3" s="7" t="s">
        <v>146</v>
      </c>
    </row>
    <row r="4" spans="1:6" s="69" customFormat="1" ht="28.5" customHeight="1">
      <c r="A4" s="196" t="s">
        <v>53</v>
      </c>
      <c r="B4" s="100" t="s">
        <v>25</v>
      </c>
      <c r="C4" s="14" t="s">
        <v>84</v>
      </c>
      <c r="D4" s="6" t="s">
        <v>451</v>
      </c>
      <c r="E4" s="15" t="s">
        <v>452</v>
      </c>
      <c r="F4" s="7">
        <v>25</v>
      </c>
    </row>
    <row r="5" spans="1:6" s="69" customFormat="1" ht="28.5" customHeight="1">
      <c r="A5" s="197"/>
      <c r="B5" s="100" t="s">
        <v>453</v>
      </c>
      <c r="C5" s="14" t="s">
        <v>1</v>
      </c>
      <c r="D5" s="6" t="s">
        <v>454</v>
      </c>
      <c r="E5" s="15" t="s">
        <v>85</v>
      </c>
      <c r="F5" s="7">
        <v>40</v>
      </c>
    </row>
    <row r="6" spans="1:6" s="69" customFormat="1" ht="28.5" customHeight="1">
      <c r="A6" s="197"/>
      <c r="B6" s="100" t="s">
        <v>455</v>
      </c>
      <c r="C6" s="14" t="s">
        <v>1</v>
      </c>
      <c r="D6" s="6" t="s">
        <v>456</v>
      </c>
      <c r="E6" s="15" t="s">
        <v>85</v>
      </c>
      <c r="F6" s="7">
        <v>35</v>
      </c>
    </row>
    <row r="7" spans="1:6" s="69" customFormat="1" ht="28.5" customHeight="1">
      <c r="A7" s="197"/>
      <c r="B7" s="100" t="s">
        <v>457</v>
      </c>
      <c r="C7" s="14" t="s">
        <v>458</v>
      </c>
      <c r="D7" s="6" t="s">
        <v>459</v>
      </c>
      <c r="E7" s="15" t="s">
        <v>85</v>
      </c>
      <c r="F7" s="7">
        <v>35</v>
      </c>
    </row>
    <row r="8" spans="1:6" s="69" customFormat="1" ht="28.5" customHeight="1">
      <c r="A8" s="197"/>
      <c r="B8" s="100" t="s">
        <v>60</v>
      </c>
      <c r="C8" s="14" t="s">
        <v>91</v>
      </c>
      <c r="D8" s="6" t="s">
        <v>282</v>
      </c>
      <c r="E8" s="15" t="s">
        <v>460</v>
      </c>
      <c r="F8" s="7">
        <v>27</v>
      </c>
    </row>
    <row r="9" spans="1:6" s="69" customFormat="1" ht="28.5" customHeight="1">
      <c r="A9" s="197"/>
      <c r="B9" s="100" t="s">
        <v>189</v>
      </c>
      <c r="C9" s="14" t="s">
        <v>291</v>
      </c>
      <c r="D9" s="6" t="s">
        <v>284</v>
      </c>
      <c r="E9" s="15" t="s">
        <v>460</v>
      </c>
      <c r="F9" s="7">
        <v>25</v>
      </c>
    </row>
    <row r="10" spans="1:6" s="69" customFormat="1" ht="28.5" customHeight="1">
      <c r="A10" s="197"/>
      <c r="B10" s="100" t="s">
        <v>461</v>
      </c>
      <c r="C10" s="14" t="s">
        <v>1</v>
      </c>
      <c r="D10" s="6" t="s">
        <v>462</v>
      </c>
      <c r="E10" s="15" t="s">
        <v>85</v>
      </c>
      <c r="F10" s="7">
        <v>30</v>
      </c>
    </row>
    <row r="11" spans="1:6" s="69" customFormat="1" ht="28.5" customHeight="1">
      <c r="A11" s="197"/>
      <c r="B11" s="100" t="s">
        <v>463</v>
      </c>
      <c r="C11" s="14" t="s">
        <v>1</v>
      </c>
      <c r="D11" s="6" t="s">
        <v>464</v>
      </c>
      <c r="E11" s="15" t="s">
        <v>88</v>
      </c>
      <c r="F11" s="7">
        <v>50</v>
      </c>
    </row>
    <row r="12" spans="1:6" s="69" customFormat="1" ht="28.5" customHeight="1">
      <c r="A12" s="197"/>
      <c r="B12" s="100" t="s">
        <v>292</v>
      </c>
      <c r="C12" s="14" t="s">
        <v>84</v>
      </c>
      <c r="D12" s="6" t="s">
        <v>465</v>
      </c>
      <c r="E12" s="15" t="s">
        <v>452</v>
      </c>
      <c r="F12" s="7">
        <v>25</v>
      </c>
    </row>
    <row r="13" spans="1:6" s="69" customFormat="1" ht="28.5" customHeight="1">
      <c r="A13" s="198"/>
      <c r="B13" s="100" t="s">
        <v>86</v>
      </c>
      <c r="C13" s="14" t="s">
        <v>104</v>
      </c>
      <c r="D13" s="6" t="s">
        <v>359</v>
      </c>
      <c r="E13" s="15" t="s">
        <v>87</v>
      </c>
      <c r="F13" s="7">
        <v>20</v>
      </c>
    </row>
    <row r="14" s="16" customFormat="1" ht="28.5" customHeight="1"/>
    <row r="15" s="16" customFormat="1" ht="28.5" customHeight="1"/>
    <row r="16" s="16" customFormat="1" ht="28.5" customHeight="1"/>
    <row r="17" s="16" customFormat="1" ht="28.5" customHeight="1"/>
    <row r="18" s="16" customFormat="1" ht="28.5" customHeight="1"/>
    <row r="19" s="16" customFormat="1" ht="28.5" customHeight="1"/>
    <row r="20" s="16" customFormat="1" ht="28.5" customHeight="1"/>
    <row r="21" s="16" customFormat="1" ht="28.5" customHeight="1"/>
    <row r="22" s="16" customFormat="1" ht="28.5" customHeight="1"/>
    <row r="23" s="16" customFormat="1" ht="28.5" customHeight="1"/>
    <row r="24" s="16" customFormat="1" ht="28.5" customHeight="1"/>
    <row r="25" s="16" customFormat="1" ht="28.5" customHeight="1"/>
    <row r="26" s="16" customFormat="1" ht="28.5" customHeight="1"/>
    <row r="27" s="16" customFormat="1" ht="28.5" customHeight="1"/>
    <row r="28" s="16" customFormat="1" ht="28.5" customHeight="1"/>
    <row r="29" s="16" customFormat="1" ht="28.5" customHeight="1"/>
    <row r="30" s="16" customFormat="1" ht="28.5" customHeight="1"/>
    <row r="31" s="16" customFormat="1" ht="28.5" customHeight="1"/>
    <row r="32" s="16" customFormat="1" ht="28.5" customHeight="1"/>
    <row r="33" s="16" customFormat="1" ht="28.5" customHeight="1"/>
    <row r="34" s="16" customFormat="1" ht="28.5" customHeight="1"/>
    <row r="35" s="16" customFormat="1" ht="27" customHeight="1"/>
    <row r="36" s="16" customFormat="1" ht="27" customHeight="1"/>
    <row r="37" s="16" customFormat="1" ht="27" customHeight="1"/>
    <row r="38" s="16" customFormat="1" ht="27" customHeight="1"/>
    <row r="39" s="16" customFormat="1" ht="27" customHeight="1"/>
    <row r="40" s="16" customFormat="1" ht="27" customHeight="1"/>
    <row r="41" s="16" customFormat="1" ht="27" customHeight="1"/>
    <row r="42" s="16" customFormat="1" ht="27" customHeight="1"/>
    <row r="43" s="16" customFormat="1" ht="27" customHeight="1"/>
    <row r="44" s="16" customFormat="1" ht="27" customHeight="1"/>
    <row r="45" s="16" customFormat="1" ht="27" customHeight="1"/>
    <row r="46" s="16" customFormat="1" ht="27" customHeight="1"/>
    <row r="47" s="16" customFormat="1" ht="28.5" customHeight="1"/>
    <row r="48" s="16" customFormat="1" ht="28.5" customHeight="1"/>
    <row r="49" s="16" customFormat="1" ht="28.5" customHeight="1"/>
    <row r="50" s="16" customFormat="1" ht="28.5" customHeight="1"/>
    <row r="51" s="16" customFormat="1" ht="28.5" customHeight="1"/>
    <row r="52" s="16" customFormat="1" ht="28.5" customHeight="1"/>
    <row r="53" s="16" customFormat="1" ht="28.5" customHeight="1"/>
    <row r="54" s="16" customFormat="1" ht="28.5" customHeight="1"/>
    <row r="55" s="16" customFormat="1" ht="28.5" customHeight="1"/>
    <row r="56" s="16" customFormat="1" ht="28.5" customHeight="1"/>
    <row r="57" s="16" customFormat="1" ht="28.5" customHeight="1"/>
    <row r="58" s="16" customFormat="1" ht="28.5" customHeight="1"/>
    <row r="59" s="16" customFormat="1" ht="28.5" customHeight="1"/>
    <row r="60" s="16" customFormat="1" ht="28.5" customHeight="1"/>
    <row r="61" s="16" customFormat="1" ht="28.5" customHeight="1"/>
    <row r="62" s="16" customFormat="1" ht="28.5" customHeight="1"/>
    <row r="63" s="16" customFormat="1" ht="28.5" customHeight="1"/>
    <row r="64" s="16" customFormat="1" ht="28.5" customHeight="1"/>
    <row r="65" s="16" customFormat="1" ht="28.5" customHeight="1"/>
    <row r="66" s="16" customFormat="1" ht="28.5" customHeight="1"/>
    <row r="67" s="16" customFormat="1" ht="28.5" customHeight="1"/>
    <row r="68" s="16" customFormat="1" ht="28.5" customHeight="1"/>
    <row r="69" s="16" customFormat="1" ht="28.5" customHeight="1"/>
    <row r="70" s="16" customFormat="1" ht="28.5" customHeight="1"/>
    <row r="71" s="16" customFormat="1" ht="28.5" customHeight="1"/>
    <row r="72" s="16" customFormat="1" ht="28.5" customHeight="1"/>
    <row r="73" s="16" customFormat="1" ht="28.5" customHeight="1"/>
    <row r="74" s="16" customFormat="1" ht="28.5" customHeight="1"/>
    <row r="75" s="16" customFormat="1" ht="28.5" customHeight="1"/>
    <row r="76" s="16" customFormat="1" ht="28.5" customHeight="1"/>
    <row r="77" s="16" customFormat="1" ht="28.5" customHeight="1"/>
    <row r="78" s="16" customFormat="1" ht="28.5" customHeight="1"/>
    <row r="79" s="16" customFormat="1" ht="28.5" customHeight="1"/>
    <row r="80" s="16" customFormat="1" ht="28.5" customHeight="1"/>
    <row r="81" s="16" customFormat="1" ht="28.5" customHeight="1"/>
    <row r="82" s="16" customFormat="1" ht="28.5" customHeight="1"/>
    <row r="83" s="16" customFormat="1" ht="28.5" customHeight="1"/>
    <row r="84" s="16" customFormat="1" ht="28.5" customHeight="1"/>
    <row r="85" s="16" customFormat="1" ht="28.5" customHeight="1"/>
    <row r="86" s="16" customFormat="1" ht="28.5" customHeight="1"/>
    <row r="87" s="16" customFormat="1" ht="28.5" customHeight="1"/>
    <row r="88" s="16" customFormat="1" ht="28.5" customHeight="1"/>
    <row r="89" s="16" customFormat="1" ht="28.5" customHeight="1"/>
    <row r="90" s="16" customFormat="1" ht="28.5" customHeight="1"/>
    <row r="91" s="16" customFormat="1" ht="28.5" customHeight="1"/>
    <row r="92" s="16" customFormat="1" ht="28.5" customHeight="1"/>
    <row r="93" s="16" customFormat="1" ht="28.5" customHeight="1"/>
    <row r="94" s="16" customFormat="1" ht="28.5" customHeight="1"/>
    <row r="95" s="16" customFormat="1" ht="28.5" customHeight="1"/>
    <row r="96" s="16" customFormat="1" ht="28.5" customHeight="1"/>
    <row r="97" s="16" customFormat="1" ht="28.5" customHeight="1"/>
    <row r="98" s="16" customFormat="1" ht="28.5" customHeight="1"/>
    <row r="99" s="16" customFormat="1" ht="28.5" customHeight="1"/>
    <row r="100" s="16" customFormat="1" ht="28.5" customHeight="1"/>
    <row r="101" s="16" customFormat="1" ht="28.5" customHeight="1"/>
    <row r="102" s="16" customFormat="1" ht="28.5" customHeight="1"/>
    <row r="103" s="16" customFormat="1" ht="28.5" customHeight="1"/>
    <row r="104" s="16" customFormat="1" ht="28.5" customHeight="1"/>
    <row r="105" s="16" customFormat="1" ht="28.5" customHeight="1"/>
    <row r="106" s="16" customFormat="1" ht="28.5" customHeight="1"/>
    <row r="107" s="16" customFormat="1" ht="28.5" customHeight="1"/>
    <row r="108" s="16" customFormat="1" ht="28.5" customHeight="1"/>
    <row r="109" s="16" customFormat="1" ht="28.5" customHeight="1"/>
    <row r="110" s="16" customFormat="1" ht="28.5" customHeight="1"/>
    <row r="111" s="16" customFormat="1" ht="28.5" customHeight="1"/>
    <row r="112" s="16" customFormat="1" ht="28.5" customHeight="1"/>
    <row r="113" s="16" customFormat="1" ht="28.5" customHeight="1"/>
    <row r="114" s="16" customFormat="1" ht="28.5" customHeight="1"/>
    <row r="115" s="16" customFormat="1" ht="28.5" customHeight="1"/>
    <row r="116" s="16" customFormat="1" ht="28.5" customHeight="1"/>
    <row r="117" s="16" customFormat="1" ht="28.5" customHeight="1"/>
    <row r="118" s="16" customFormat="1" ht="28.5" customHeight="1"/>
    <row r="119" s="16" customFormat="1" ht="28.5" customHeight="1"/>
    <row r="120" s="16" customFormat="1" ht="28.5" customHeight="1"/>
    <row r="121" s="16" customFormat="1" ht="28.5" customHeight="1"/>
    <row r="122" s="16" customFormat="1" ht="28.5" customHeight="1"/>
    <row r="123" s="16" customFormat="1" ht="28.5" customHeight="1"/>
    <row r="124" s="16" customFormat="1" ht="28.5" customHeight="1"/>
    <row r="125" s="16" customFormat="1" ht="28.5" customHeight="1"/>
    <row r="126" s="16" customFormat="1" ht="28.5" customHeight="1"/>
    <row r="127" s="16" customFormat="1" ht="28.5" customHeight="1"/>
    <row r="128" s="16" customFormat="1" ht="28.5" customHeight="1"/>
    <row r="129" s="16" customFormat="1" ht="28.5" customHeight="1"/>
    <row r="130" s="16" customFormat="1" ht="28.5" customHeight="1"/>
    <row r="131" s="16" customFormat="1" ht="28.5" customHeight="1"/>
    <row r="132" s="16" customFormat="1" ht="28.5" customHeight="1"/>
    <row r="133" s="16" customFormat="1" ht="28.5" customHeight="1"/>
    <row r="134" s="16" customFormat="1" ht="28.5" customHeight="1"/>
    <row r="135" s="16" customFormat="1" ht="28.5" customHeight="1"/>
    <row r="136" s="16" customFormat="1" ht="28.5" customHeight="1"/>
    <row r="137" s="16" customFormat="1" ht="28.5" customHeight="1"/>
    <row r="138" s="16" customFormat="1" ht="28.5" customHeight="1"/>
    <row r="139" s="16" customFormat="1" ht="28.5" customHeight="1"/>
    <row r="140" s="16" customFormat="1" ht="28.5" customHeight="1"/>
    <row r="141" s="16" customFormat="1" ht="28.5" customHeight="1"/>
    <row r="142" s="16" customFormat="1" ht="28.5" customHeight="1"/>
    <row r="143" s="16" customFormat="1" ht="28.5" customHeight="1"/>
    <row r="144" s="16" customFormat="1" ht="28.5" customHeight="1"/>
    <row r="145" s="16" customFormat="1" ht="28.5" customHeight="1"/>
    <row r="146" s="16" customFormat="1" ht="28.5" customHeight="1"/>
    <row r="147" s="16" customFormat="1" ht="28.5" customHeight="1"/>
    <row r="148" s="16" customFormat="1" ht="28.5" customHeight="1"/>
    <row r="149" s="16" customFormat="1" ht="28.5" customHeight="1"/>
    <row r="150" s="16" customFormat="1" ht="28.5" customHeight="1"/>
    <row r="151" s="16" customFormat="1" ht="28.5" customHeight="1"/>
    <row r="152" s="16" customFormat="1" ht="28.5" customHeight="1"/>
    <row r="153" s="16" customFormat="1" ht="28.5" customHeight="1"/>
    <row r="154" s="16" customFormat="1" ht="28.5" customHeight="1"/>
    <row r="155" s="16" customFormat="1" ht="28.5" customHeight="1"/>
    <row r="156" s="16" customFormat="1" ht="28.5" customHeight="1"/>
    <row r="157" s="16" customFormat="1" ht="28.5" customHeight="1"/>
    <row r="158" s="16" customFormat="1" ht="28.5" customHeight="1"/>
    <row r="159" s="16" customFormat="1" ht="28.5" customHeight="1"/>
    <row r="160" s="16" customFormat="1" ht="28.5" customHeight="1"/>
    <row r="161" s="16" customFormat="1" ht="28.5" customHeight="1"/>
    <row r="162" s="16" customFormat="1" ht="28.5" customHeight="1"/>
    <row r="163" s="16" customFormat="1" ht="28.5" customHeight="1"/>
    <row r="164" s="16" customFormat="1" ht="28.5" customHeight="1"/>
    <row r="165" s="16" customFormat="1" ht="28.5" customHeight="1"/>
    <row r="166" s="16" customFormat="1" ht="28.5" customHeight="1"/>
    <row r="167" s="16" customFormat="1" ht="28.5" customHeight="1"/>
    <row r="168" s="16" customFormat="1" ht="28.5" customHeight="1"/>
    <row r="169" s="16" customFormat="1" ht="28.5" customHeight="1"/>
    <row r="170" s="16" customFormat="1" ht="28.5" customHeight="1"/>
    <row r="171" s="16" customFormat="1" ht="28.5" customHeight="1"/>
    <row r="172" s="16" customFormat="1" ht="28.5" customHeight="1"/>
    <row r="173" s="16" customFormat="1" ht="28.5" customHeight="1"/>
    <row r="174" s="16" customFormat="1" ht="28.5" customHeight="1"/>
    <row r="175" s="16" customFormat="1" ht="28.5" customHeight="1"/>
    <row r="176" s="16" customFormat="1" ht="28.5" customHeight="1"/>
    <row r="177" s="16" customFormat="1" ht="28.5" customHeight="1"/>
    <row r="178" s="16" customFormat="1" ht="28.5" customHeight="1"/>
    <row r="179" s="16" customFormat="1" ht="28.5" customHeight="1"/>
    <row r="180" s="16" customFormat="1" ht="28.5" customHeight="1"/>
    <row r="181" s="16" customFormat="1" ht="28.5" customHeight="1"/>
    <row r="182" s="16" customFormat="1" ht="28.5" customHeight="1"/>
    <row r="183" s="16" customFormat="1" ht="28.5" customHeight="1"/>
    <row r="184" s="16" customFormat="1" ht="28.5" customHeight="1"/>
    <row r="185" s="16" customFormat="1" ht="28.5" customHeight="1"/>
    <row r="186" s="16" customFormat="1" ht="28.5" customHeight="1"/>
    <row r="187" s="16" customFormat="1" ht="28.5" customHeight="1"/>
    <row r="188" s="16" customFormat="1" ht="28.5" customHeight="1"/>
    <row r="189" s="16" customFormat="1" ht="28.5" customHeight="1"/>
    <row r="190" s="16" customFormat="1" ht="28.5" customHeight="1"/>
    <row r="191" s="16" customFormat="1" ht="28.5" customHeight="1"/>
    <row r="192" s="16" customFormat="1" ht="28.5" customHeight="1"/>
    <row r="193" s="16" customFormat="1" ht="28.5" customHeight="1"/>
    <row r="194" s="16" customFormat="1" ht="28.5" customHeight="1"/>
    <row r="195" s="16" customFormat="1" ht="28.5" customHeight="1"/>
    <row r="196" s="16" customFormat="1" ht="28.5" customHeight="1"/>
    <row r="197" s="16" customFormat="1" ht="28.5" customHeight="1"/>
    <row r="198" s="16" customFormat="1" ht="28.5" customHeight="1"/>
    <row r="199" s="16" customFormat="1" ht="28.5" customHeight="1"/>
    <row r="200" s="16" customFormat="1" ht="28.5" customHeight="1"/>
    <row r="201" s="16" customFormat="1" ht="28.5" customHeight="1"/>
    <row r="202" s="16" customFormat="1" ht="28.5" customHeight="1"/>
    <row r="203" s="16" customFormat="1" ht="28.5" customHeight="1"/>
    <row r="204" s="16" customFormat="1" ht="28.5" customHeight="1"/>
    <row r="205" s="16" customFormat="1" ht="28.5" customHeight="1"/>
    <row r="206" s="16" customFormat="1" ht="28.5" customHeight="1"/>
    <row r="207" s="16" customFormat="1" ht="28.5" customHeight="1"/>
    <row r="208" s="16" customFormat="1" ht="28.5" customHeight="1"/>
    <row r="209" s="16" customFormat="1" ht="28.5" customHeight="1"/>
    <row r="210" s="16" customFormat="1" ht="28.5" customHeight="1"/>
    <row r="211" s="16" customFormat="1" ht="28.5" customHeight="1"/>
    <row r="212" s="16" customFormat="1" ht="28.5" customHeight="1"/>
    <row r="213" s="16" customFormat="1" ht="28.5" customHeight="1"/>
    <row r="214" s="16" customFormat="1" ht="28.5" customHeight="1"/>
    <row r="215" s="16" customFormat="1" ht="28.5" customHeight="1"/>
    <row r="216" s="16" customFormat="1" ht="28.5" customHeight="1"/>
    <row r="217" s="16" customFormat="1" ht="28.5" customHeight="1"/>
    <row r="218" s="16" customFormat="1" ht="28.5" customHeight="1"/>
    <row r="219" s="16" customFormat="1" ht="28.5" customHeight="1"/>
    <row r="220" s="16" customFormat="1" ht="28.5" customHeight="1">
      <c r="A220" s="22"/>
    </row>
    <row r="221" s="16" customFormat="1" ht="28.5" customHeight="1">
      <c r="A221" s="22"/>
    </row>
    <row r="222" s="16" customFormat="1" ht="28.5" customHeight="1">
      <c r="A222" s="22"/>
    </row>
    <row r="223" s="16" customFormat="1" ht="28.5" customHeight="1">
      <c r="A223" s="22"/>
    </row>
    <row r="224" s="16" customFormat="1" ht="28.5" customHeight="1">
      <c r="A224" s="22"/>
    </row>
    <row r="225" s="16" customFormat="1" ht="28.5" customHeight="1">
      <c r="A225" s="22"/>
    </row>
    <row r="226" s="20" customFormat="1" ht="28.5" customHeight="1"/>
    <row r="227" s="20" customFormat="1" ht="28.5" customHeight="1"/>
    <row r="228" s="20" customFormat="1" ht="28.5" customHeight="1"/>
    <row r="229" s="20" customFormat="1" ht="28.5" customHeight="1"/>
    <row r="230" s="20" customFormat="1" ht="28.5" customHeight="1"/>
    <row r="231" s="20" customFormat="1" ht="28.5" customHeight="1"/>
    <row r="232" s="20" customFormat="1" ht="28.5" customHeight="1"/>
    <row r="233" s="20" customFormat="1" ht="28.5" customHeight="1"/>
    <row r="234" s="20" customFormat="1" ht="28.5" customHeight="1"/>
    <row r="235" s="20" customFormat="1" ht="28.5" customHeight="1"/>
    <row r="236" s="20" customFormat="1" ht="28.5" customHeight="1"/>
    <row r="237" spans="1:6" s="20" customFormat="1" ht="28.5" customHeight="1">
      <c r="A237" s="8"/>
      <c r="B237" s="9"/>
      <c r="C237" s="10"/>
      <c r="D237" s="11"/>
      <c r="E237" s="10"/>
      <c r="F237" s="12"/>
    </row>
    <row r="238" spans="1:6" s="20" customFormat="1" ht="28.5" customHeight="1">
      <c r="A238" s="8"/>
      <c r="B238" s="9"/>
      <c r="C238" s="10"/>
      <c r="D238" s="11"/>
      <c r="E238" s="10"/>
      <c r="F238" s="12"/>
    </row>
    <row r="239" spans="1:6" s="20" customFormat="1" ht="28.5" customHeight="1">
      <c r="A239" s="8"/>
      <c r="B239" s="9"/>
      <c r="C239" s="10"/>
      <c r="D239" s="11"/>
      <c r="E239" s="10"/>
      <c r="F239" s="12"/>
    </row>
    <row r="240" spans="1:6" s="20" customFormat="1" ht="28.5" customHeight="1">
      <c r="A240" s="8"/>
      <c r="B240" s="9"/>
      <c r="C240" s="10"/>
      <c r="D240" s="11"/>
      <c r="E240" s="10"/>
      <c r="F240" s="12"/>
    </row>
    <row r="241" spans="1:6" s="20" customFormat="1" ht="28.5" customHeight="1">
      <c r="A241" s="8"/>
      <c r="B241" s="9"/>
      <c r="C241" s="10"/>
      <c r="D241" s="11"/>
      <c r="E241" s="10"/>
      <c r="F241" s="12"/>
    </row>
    <row r="242" spans="1:6" s="20" customFormat="1" ht="28.5" customHeight="1">
      <c r="A242" s="8"/>
      <c r="B242" s="9"/>
      <c r="C242" s="10"/>
      <c r="D242" s="11"/>
      <c r="E242" s="10"/>
      <c r="F242" s="12"/>
    </row>
    <row r="243" spans="1:6" s="20" customFormat="1" ht="28.5" customHeight="1">
      <c r="A243" s="8"/>
      <c r="B243" s="9"/>
      <c r="C243" s="10"/>
      <c r="D243" s="11"/>
      <c r="E243" s="10"/>
      <c r="F243" s="12"/>
    </row>
    <row r="244" spans="1:6" s="20" customFormat="1" ht="28.5" customHeight="1">
      <c r="A244" s="8"/>
      <c r="B244" s="9"/>
      <c r="C244" s="10"/>
      <c r="D244" s="11"/>
      <c r="E244" s="10"/>
      <c r="F244" s="12"/>
    </row>
    <row r="245" spans="1:6" s="20" customFormat="1" ht="28.5" customHeight="1">
      <c r="A245" s="8"/>
      <c r="B245" s="9"/>
      <c r="C245" s="10"/>
      <c r="D245" s="11"/>
      <c r="E245" s="10"/>
      <c r="F245" s="12"/>
    </row>
    <row r="246" spans="1:6" s="20" customFormat="1" ht="28.5" customHeight="1">
      <c r="A246" s="8"/>
      <c r="B246" s="9"/>
      <c r="C246" s="10"/>
      <c r="D246" s="11"/>
      <c r="E246" s="10"/>
      <c r="F246" s="12"/>
    </row>
    <row r="247" spans="1:6" s="20" customFormat="1" ht="28.5" customHeight="1">
      <c r="A247" s="8"/>
      <c r="B247" s="9"/>
      <c r="C247" s="10"/>
      <c r="D247" s="11"/>
      <c r="E247" s="10"/>
      <c r="F247" s="12"/>
    </row>
    <row r="248" spans="1:6" s="20" customFormat="1" ht="28.5" customHeight="1">
      <c r="A248" s="8"/>
      <c r="B248" s="9"/>
      <c r="C248" s="10"/>
      <c r="D248" s="11"/>
      <c r="E248" s="10"/>
      <c r="F248" s="12"/>
    </row>
    <row r="249" spans="1:6" s="20" customFormat="1" ht="28.5" customHeight="1">
      <c r="A249" s="8"/>
      <c r="B249" s="9"/>
      <c r="C249" s="10"/>
      <c r="D249" s="11"/>
      <c r="E249" s="10"/>
      <c r="F249" s="12"/>
    </row>
    <row r="250" spans="1:6" s="20" customFormat="1" ht="28.5" customHeight="1">
      <c r="A250" s="8"/>
      <c r="B250" s="9"/>
      <c r="C250" s="10"/>
      <c r="D250" s="11"/>
      <c r="E250" s="10"/>
      <c r="F250" s="12"/>
    </row>
    <row r="251" spans="1:6" s="20" customFormat="1" ht="28.5" customHeight="1">
      <c r="A251" s="8"/>
      <c r="B251" s="9"/>
      <c r="C251" s="10"/>
      <c r="D251" s="11"/>
      <c r="E251" s="10"/>
      <c r="F251" s="12"/>
    </row>
    <row r="252" spans="1:6" s="20" customFormat="1" ht="28.5" customHeight="1">
      <c r="A252" s="8"/>
      <c r="B252" s="9"/>
      <c r="C252" s="10"/>
      <c r="D252" s="11"/>
      <c r="E252" s="10"/>
      <c r="F252" s="12"/>
    </row>
    <row r="253" spans="1:6" s="20" customFormat="1" ht="28.5" customHeight="1">
      <c r="A253" s="8"/>
      <c r="B253" s="9"/>
      <c r="C253" s="10"/>
      <c r="D253" s="11"/>
      <c r="E253" s="10"/>
      <c r="F253" s="12"/>
    </row>
    <row r="254" spans="1:6" s="20" customFormat="1" ht="28.5" customHeight="1">
      <c r="A254" s="8"/>
      <c r="B254" s="9"/>
      <c r="C254" s="10"/>
      <c r="D254" s="11"/>
      <c r="E254" s="10"/>
      <c r="F254" s="12"/>
    </row>
    <row r="255" spans="1:6" s="20" customFormat="1" ht="28.5" customHeight="1">
      <c r="A255" s="8"/>
      <c r="B255" s="9"/>
      <c r="C255" s="10"/>
      <c r="D255" s="11"/>
      <c r="E255" s="10"/>
      <c r="F255" s="12"/>
    </row>
    <row r="256" spans="1:12" s="20" customFormat="1" ht="28.5" customHeight="1">
      <c r="A256" s="8"/>
      <c r="B256" s="9"/>
      <c r="C256" s="10"/>
      <c r="D256" s="11"/>
      <c r="E256" s="10"/>
      <c r="F256" s="12"/>
      <c r="H256" s="39"/>
      <c r="I256" s="40"/>
      <c r="J256" s="41"/>
      <c r="K256" s="40"/>
      <c r="L256" s="42"/>
    </row>
    <row r="257" spans="1:6" s="20" customFormat="1" ht="28.5" customHeight="1">
      <c r="A257" s="8"/>
      <c r="B257" s="9"/>
      <c r="C257" s="10"/>
      <c r="D257" s="11"/>
      <c r="E257" s="10"/>
      <c r="F257" s="12"/>
    </row>
    <row r="258" spans="1:6" s="20" customFormat="1" ht="28.5" customHeight="1">
      <c r="A258" s="8"/>
      <c r="B258" s="9"/>
      <c r="C258" s="10"/>
      <c r="D258" s="11"/>
      <c r="E258" s="10"/>
      <c r="F258" s="12"/>
    </row>
    <row r="259" spans="1:6" s="20" customFormat="1" ht="28.5" customHeight="1">
      <c r="A259" s="8"/>
      <c r="B259" s="9"/>
      <c r="C259" s="10"/>
      <c r="D259" s="11"/>
      <c r="E259" s="10"/>
      <c r="F259" s="12"/>
    </row>
    <row r="260" spans="1:6" s="20" customFormat="1" ht="28.5" customHeight="1">
      <c r="A260" s="8"/>
      <c r="B260" s="9"/>
      <c r="C260" s="10"/>
      <c r="D260" s="11"/>
      <c r="E260" s="10"/>
      <c r="F260" s="12"/>
    </row>
    <row r="261" spans="1:6" s="20" customFormat="1" ht="28.5" customHeight="1">
      <c r="A261" s="8"/>
      <c r="B261" s="9"/>
      <c r="C261" s="10"/>
      <c r="D261" s="11"/>
      <c r="E261" s="10"/>
      <c r="F261" s="12"/>
    </row>
    <row r="262" spans="1:6" s="20" customFormat="1" ht="28.5" customHeight="1">
      <c r="A262" s="8"/>
      <c r="B262" s="9"/>
      <c r="C262" s="10"/>
      <c r="D262" s="11"/>
      <c r="E262" s="10"/>
      <c r="F262" s="12"/>
    </row>
    <row r="263" spans="1:6" s="20" customFormat="1" ht="28.5" customHeight="1">
      <c r="A263" s="8"/>
      <c r="B263" s="9"/>
      <c r="C263" s="10"/>
      <c r="D263" s="11"/>
      <c r="E263" s="10"/>
      <c r="F263" s="12"/>
    </row>
    <row r="264" spans="1:6" s="20" customFormat="1" ht="28.5" customHeight="1">
      <c r="A264" s="8"/>
      <c r="B264" s="9"/>
      <c r="C264" s="10"/>
      <c r="D264" s="11"/>
      <c r="E264" s="10"/>
      <c r="F264" s="12"/>
    </row>
    <row r="265" spans="1:6" s="20" customFormat="1" ht="28.5" customHeight="1">
      <c r="A265" s="8"/>
      <c r="B265" s="9"/>
      <c r="C265" s="10"/>
      <c r="D265" s="11"/>
      <c r="E265" s="10"/>
      <c r="F265" s="12"/>
    </row>
    <row r="266" spans="1:6" s="20" customFormat="1" ht="28.5" customHeight="1">
      <c r="A266" s="8"/>
      <c r="B266" s="9"/>
      <c r="C266" s="10"/>
      <c r="D266" s="11"/>
      <c r="E266" s="10"/>
      <c r="F266" s="12"/>
    </row>
    <row r="267" spans="1:6" s="20" customFormat="1" ht="28.5" customHeight="1">
      <c r="A267" s="8"/>
      <c r="B267" s="9"/>
      <c r="C267" s="10"/>
      <c r="D267" s="11"/>
      <c r="E267" s="10"/>
      <c r="F267" s="12"/>
    </row>
    <row r="268" spans="1:6" s="20" customFormat="1" ht="28.5" customHeight="1">
      <c r="A268" s="8"/>
      <c r="B268" s="9"/>
      <c r="C268" s="10"/>
      <c r="D268" s="11"/>
      <c r="E268" s="10"/>
      <c r="F268" s="12"/>
    </row>
    <row r="269" spans="1:6" s="20" customFormat="1" ht="28.5" customHeight="1">
      <c r="A269" s="8"/>
      <c r="B269" s="9"/>
      <c r="C269" s="10"/>
      <c r="D269" s="11"/>
      <c r="E269" s="10"/>
      <c r="F269" s="12"/>
    </row>
    <row r="270" spans="1:6" s="20" customFormat="1" ht="28.5" customHeight="1">
      <c r="A270" s="8"/>
      <c r="B270" s="9"/>
      <c r="C270" s="10"/>
      <c r="D270" s="11"/>
      <c r="E270" s="10"/>
      <c r="F270" s="12"/>
    </row>
    <row r="271" spans="1:6" s="20" customFormat="1" ht="28.5" customHeight="1">
      <c r="A271" s="8"/>
      <c r="B271" s="9"/>
      <c r="C271" s="10"/>
      <c r="D271" s="11"/>
      <c r="E271" s="10"/>
      <c r="F271" s="12"/>
    </row>
    <row r="272" spans="1:6" s="20" customFormat="1" ht="28.5" customHeight="1">
      <c r="A272" s="8"/>
      <c r="B272" s="9"/>
      <c r="C272" s="10"/>
      <c r="D272" s="11"/>
      <c r="E272" s="10"/>
      <c r="F272" s="12"/>
    </row>
    <row r="273" spans="1:6" s="20" customFormat="1" ht="28.5" customHeight="1">
      <c r="A273" s="8"/>
      <c r="B273" s="9"/>
      <c r="C273" s="10"/>
      <c r="D273" s="11"/>
      <c r="E273" s="10"/>
      <c r="F273" s="12"/>
    </row>
    <row r="274" spans="1:6" s="20" customFormat="1" ht="28.5" customHeight="1">
      <c r="A274" s="8"/>
      <c r="B274" s="9"/>
      <c r="C274" s="10"/>
      <c r="D274" s="11"/>
      <c r="E274" s="10"/>
      <c r="F274" s="12"/>
    </row>
    <row r="275" spans="1:6" s="20" customFormat="1" ht="28.5" customHeight="1">
      <c r="A275" s="8"/>
      <c r="B275" s="9"/>
      <c r="C275" s="10"/>
      <c r="D275" s="11"/>
      <c r="E275" s="10"/>
      <c r="F275" s="12"/>
    </row>
    <row r="276" spans="1:6" s="20" customFormat="1" ht="28.5" customHeight="1">
      <c r="A276" s="8"/>
      <c r="B276" s="9"/>
      <c r="C276" s="10"/>
      <c r="D276" s="11"/>
      <c r="E276" s="10"/>
      <c r="F276" s="12"/>
    </row>
    <row r="277" spans="1:6" s="20" customFormat="1" ht="28.5" customHeight="1">
      <c r="A277" s="8"/>
      <c r="B277" s="9"/>
      <c r="C277" s="10"/>
      <c r="D277" s="11"/>
      <c r="E277" s="10"/>
      <c r="F277" s="12"/>
    </row>
    <row r="278" spans="1:6" s="20" customFormat="1" ht="28.5" customHeight="1">
      <c r="A278" s="8"/>
      <c r="B278" s="9"/>
      <c r="C278" s="10"/>
      <c r="D278" s="11"/>
      <c r="E278" s="10"/>
      <c r="F278" s="12"/>
    </row>
    <row r="279" spans="1:6" s="20" customFormat="1" ht="28.5" customHeight="1">
      <c r="A279" s="8"/>
      <c r="B279" s="9"/>
      <c r="C279" s="10"/>
      <c r="D279" s="11"/>
      <c r="E279" s="10"/>
      <c r="F279" s="12"/>
    </row>
    <row r="280" spans="1:6" s="20" customFormat="1" ht="28.5" customHeight="1">
      <c r="A280" s="8"/>
      <c r="B280" s="9"/>
      <c r="C280" s="10"/>
      <c r="D280" s="11"/>
      <c r="E280" s="10"/>
      <c r="F280" s="12"/>
    </row>
    <row r="281" spans="1:6" s="20" customFormat="1" ht="28.5" customHeight="1">
      <c r="A281" s="8"/>
      <c r="B281" s="9"/>
      <c r="C281" s="10"/>
      <c r="D281" s="11"/>
      <c r="E281" s="10"/>
      <c r="F281" s="12"/>
    </row>
    <row r="282" spans="1:6" s="20" customFormat="1" ht="28.5" customHeight="1">
      <c r="A282" s="8"/>
      <c r="B282" s="9"/>
      <c r="C282" s="10"/>
      <c r="D282" s="11"/>
      <c r="E282" s="10"/>
      <c r="F282" s="12"/>
    </row>
    <row r="283" spans="1:6" s="20" customFormat="1" ht="28.5" customHeight="1">
      <c r="A283" s="8"/>
      <c r="B283" s="9"/>
      <c r="C283" s="10"/>
      <c r="D283" s="11"/>
      <c r="E283" s="10"/>
      <c r="F283" s="12"/>
    </row>
    <row r="284" spans="1:6" s="20" customFormat="1" ht="28.5" customHeight="1">
      <c r="A284" s="8"/>
      <c r="B284" s="9"/>
      <c r="C284" s="10"/>
      <c r="D284" s="11"/>
      <c r="E284" s="10"/>
      <c r="F284" s="12"/>
    </row>
    <row r="285" spans="1:6" s="20" customFormat="1" ht="28.5" customHeight="1">
      <c r="A285" s="8"/>
      <c r="B285" s="9"/>
      <c r="C285" s="10"/>
      <c r="D285" s="11"/>
      <c r="E285" s="10"/>
      <c r="F285" s="12"/>
    </row>
    <row r="286" spans="1:6" s="20" customFormat="1" ht="28.5" customHeight="1">
      <c r="A286" s="8"/>
      <c r="B286" s="9"/>
      <c r="C286" s="10"/>
      <c r="D286" s="11"/>
      <c r="E286" s="10"/>
      <c r="F286" s="12"/>
    </row>
    <row r="287" spans="1:6" s="20" customFormat="1" ht="28.5" customHeight="1">
      <c r="A287" s="8"/>
      <c r="B287" s="9"/>
      <c r="C287" s="10"/>
      <c r="D287" s="11"/>
      <c r="E287" s="10"/>
      <c r="F287" s="12"/>
    </row>
    <row r="288" spans="1:6" s="20" customFormat="1" ht="28.5" customHeight="1">
      <c r="A288" s="8"/>
      <c r="B288" s="9"/>
      <c r="C288" s="10"/>
      <c r="D288" s="11"/>
      <c r="E288" s="10"/>
      <c r="F288" s="12"/>
    </row>
    <row r="289" spans="1:6" s="20" customFormat="1" ht="28.5" customHeight="1">
      <c r="A289" s="8"/>
      <c r="B289" s="9"/>
      <c r="C289" s="10"/>
      <c r="D289" s="11"/>
      <c r="E289" s="10"/>
      <c r="F289" s="12"/>
    </row>
    <row r="290" spans="1:6" s="20" customFormat="1" ht="28.5" customHeight="1">
      <c r="A290" s="8"/>
      <c r="B290" s="9"/>
      <c r="C290" s="10"/>
      <c r="D290" s="11"/>
      <c r="E290" s="10"/>
      <c r="F290" s="12"/>
    </row>
    <row r="291" spans="1:6" s="20" customFormat="1" ht="28.5" customHeight="1">
      <c r="A291" s="8"/>
      <c r="B291" s="9"/>
      <c r="C291" s="10"/>
      <c r="D291" s="11"/>
      <c r="E291" s="10"/>
      <c r="F291" s="12"/>
    </row>
    <row r="292" spans="1:6" s="20" customFormat="1" ht="28.5" customHeight="1">
      <c r="A292" s="8"/>
      <c r="B292" s="9"/>
      <c r="C292" s="10"/>
      <c r="D292" s="11"/>
      <c r="E292" s="10"/>
      <c r="F292" s="12"/>
    </row>
    <row r="293" spans="1:6" s="20" customFormat="1" ht="28.5" customHeight="1">
      <c r="A293" s="8"/>
      <c r="B293" s="9"/>
      <c r="C293" s="10"/>
      <c r="D293" s="11"/>
      <c r="E293" s="10"/>
      <c r="F293" s="12"/>
    </row>
    <row r="294" spans="1:6" s="20" customFormat="1" ht="28.5" customHeight="1">
      <c r="A294" s="8"/>
      <c r="B294" s="9"/>
      <c r="C294" s="10"/>
      <c r="D294" s="11"/>
      <c r="E294" s="10"/>
      <c r="F294" s="12"/>
    </row>
    <row r="295" spans="1:6" s="20" customFormat="1" ht="28.5" customHeight="1">
      <c r="A295" s="8"/>
      <c r="B295" s="9"/>
      <c r="C295" s="10"/>
      <c r="D295" s="11"/>
      <c r="E295" s="10"/>
      <c r="F295" s="12"/>
    </row>
    <row r="296" spans="1:6" s="20" customFormat="1" ht="28.5" customHeight="1">
      <c r="A296" s="8"/>
      <c r="B296" s="9"/>
      <c r="C296" s="10"/>
      <c r="D296" s="11"/>
      <c r="E296" s="10"/>
      <c r="F296" s="12"/>
    </row>
    <row r="297" spans="1:6" s="20" customFormat="1" ht="28.5" customHeight="1">
      <c r="A297" s="8"/>
      <c r="B297" s="9"/>
      <c r="C297" s="10"/>
      <c r="D297" s="11"/>
      <c r="E297" s="10"/>
      <c r="F297" s="12"/>
    </row>
    <row r="298" spans="1:6" s="20" customFormat="1" ht="28.5" customHeight="1">
      <c r="A298" s="8"/>
      <c r="B298" s="9"/>
      <c r="C298" s="10"/>
      <c r="D298" s="11"/>
      <c r="E298" s="10"/>
      <c r="F298" s="12"/>
    </row>
    <row r="299" spans="1:6" s="20" customFormat="1" ht="28.5" customHeight="1">
      <c r="A299" s="8"/>
      <c r="B299" s="9"/>
      <c r="C299" s="10"/>
      <c r="D299" s="11"/>
      <c r="E299" s="10"/>
      <c r="F299" s="12"/>
    </row>
    <row r="300" spans="1:6" s="20" customFormat="1" ht="28.5" customHeight="1">
      <c r="A300" s="8"/>
      <c r="B300" s="9"/>
      <c r="C300" s="10"/>
      <c r="D300" s="11"/>
      <c r="E300" s="10"/>
      <c r="F300" s="12"/>
    </row>
    <row r="301" spans="1:6" s="20" customFormat="1" ht="28.5" customHeight="1">
      <c r="A301" s="8"/>
      <c r="B301" s="9"/>
      <c r="C301" s="10"/>
      <c r="D301" s="11"/>
      <c r="E301" s="10"/>
      <c r="F301" s="12"/>
    </row>
    <row r="302" spans="1:6" s="20" customFormat="1" ht="28.5" customHeight="1">
      <c r="A302" s="8"/>
      <c r="B302" s="9"/>
      <c r="C302" s="10"/>
      <c r="D302" s="11"/>
      <c r="E302" s="10"/>
      <c r="F302" s="12"/>
    </row>
    <row r="303" spans="1:6" s="20" customFormat="1" ht="28.5" customHeight="1">
      <c r="A303" s="8"/>
      <c r="B303" s="9"/>
      <c r="C303" s="10"/>
      <c r="D303" s="11"/>
      <c r="E303" s="10"/>
      <c r="F303" s="12"/>
    </row>
    <row r="304" spans="1:6" s="20" customFormat="1" ht="28.5" customHeight="1">
      <c r="A304" s="8"/>
      <c r="B304" s="9"/>
      <c r="C304" s="10"/>
      <c r="D304" s="11"/>
      <c r="E304" s="10"/>
      <c r="F304" s="12"/>
    </row>
    <row r="305" spans="1:6" s="20" customFormat="1" ht="28.5" customHeight="1">
      <c r="A305" s="8"/>
      <c r="B305" s="9"/>
      <c r="C305" s="10"/>
      <c r="D305" s="11"/>
      <c r="E305" s="10"/>
      <c r="F305" s="12"/>
    </row>
    <row r="306" spans="1:6" s="20" customFormat="1" ht="28.5" customHeight="1">
      <c r="A306" s="8"/>
      <c r="B306" s="9"/>
      <c r="C306" s="10"/>
      <c r="D306" s="11"/>
      <c r="E306" s="10"/>
      <c r="F306" s="12"/>
    </row>
    <row r="307" spans="1:6" s="20" customFormat="1" ht="28.5" customHeight="1">
      <c r="A307" s="8"/>
      <c r="B307" s="9"/>
      <c r="C307" s="10"/>
      <c r="D307" s="11"/>
      <c r="E307" s="10"/>
      <c r="F307" s="12"/>
    </row>
    <row r="308" spans="1:6" s="20" customFormat="1" ht="28.5" customHeight="1">
      <c r="A308" s="8"/>
      <c r="B308" s="9"/>
      <c r="C308" s="10"/>
      <c r="D308" s="11"/>
      <c r="E308" s="10"/>
      <c r="F308" s="12"/>
    </row>
    <row r="309" spans="1:6" s="20" customFormat="1" ht="28.5" customHeight="1">
      <c r="A309" s="8"/>
      <c r="B309" s="9"/>
      <c r="C309" s="10"/>
      <c r="D309" s="11"/>
      <c r="E309" s="10"/>
      <c r="F309" s="12"/>
    </row>
    <row r="310" spans="1:6" s="20" customFormat="1" ht="28.5" customHeight="1">
      <c r="A310" s="8"/>
      <c r="B310" s="9"/>
      <c r="C310" s="10"/>
      <c r="D310" s="11"/>
      <c r="E310" s="10"/>
      <c r="F310" s="12"/>
    </row>
  </sheetData>
  <sheetProtection/>
  <mergeCells count="2">
    <mergeCell ref="A1:F1"/>
    <mergeCell ref="A4:A13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taiiku1</dc:creator>
  <cp:keywords/>
  <dc:description/>
  <cp:lastModifiedBy>柏市体育協会</cp:lastModifiedBy>
  <cp:lastPrinted>2018-05-01T00:34:17Z</cp:lastPrinted>
  <dcterms:created xsi:type="dcterms:W3CDTF">2001-03-19T05:11:12Z</dcterms:created>
  <dcterms:modified xsi:type="dcterms:W3CDTF">2020-09-01T07:38:38Z</dcterms:modified>
  <cp:category/>
  <cp:version/>
  <cp:contentType/>
  <cp:contentStatus/>
</cp:coreProperties>
</file>